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autoCompressPictures="0"/>
  <mc:AlternateContent xmlns:mc="http://schemas.openxmlformats.org/markup-compatibility/2006">
    <mc:Choice Requires="x15">
      <x15ac:absPath xmlns:x15ac="http://schemas.microsoft.com/office/spreadsheetml/2010/11/ac" url="C:\Users\rbertin\Documents\Amministrazione\Conflict Minerals\"/>
    </mc:Choice>
  </mc:AlternateContent>
  <xr:revisionPtr revIDLastSave="0" documentId="13_ncr:1_{587D9E82-291C-42A0-858E-FCE6C5DE1BD5}" xr6:coauthVersionLast="45"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 yWindow="5090" windowWidth="19220" windowHeight="5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 i="5" l="1"/>
  <c r="X11" i="5"/>
  <c r="V11" i="5"/>
  <c r="S11" i="5"/>
  <c r="T11" i="5"/>
  <c r="AB10" i="5" l="1"/>
  <c r="X10" i="5"/>
  <c r="V10" i="5"/>
  <c r="AB9" i="5"/>
  <c r="X9" i="5"/>
  <c r="V9" i="5"/>
  <c r="AB8" i="5"/>
  <c r="X8" i="5"/>
  <c r="V8" i="5"/>
  <c r="AB7" i="5"/>
  <c r="X7" i="5"/>
  <c r="V7" i="5"/>
  <c r="AB6" i="5"/>
  <c r="X6" i="5"/>
  <c r="V6" i="5"/>
  <c r="AB5" i="5"/>
  <c r="X5" i="5"/>
  <c r="V5" i="5"/>
  <c r="S10" i="5"/>
  <c r="T9" i="5"/>
  <c r="S9" i="5"/>
  <c r="T8" i="5"/>
  <c r="S5" i="5"/>
  <c r="T10" i="5"/>
  <c r="S7" i="5"/>
  <c r="T6" i="5"/>
  <c r="S6" i="5"/>
  <c r="T5" i="5"/>
  <c r="S8" i="5"/>
  <c r="T7" i="5"/>
  <c r="P3" i="4" l="1"/>
  <c r="C4" i="5"/>
  <c r="F69" i="6" s="1"/>
  <c r="C69" i="6" s="1"/>
  <c r="D4" i="5"/>
  <c r="E4" i="5"/>
  <c r="E12" i="5"/>
  <c r="E13" i="5"/>
  <c r="E14" i="5"/>
  <c r="E15" i="5"/>
  <c r="E16" i="5"/>
  <c r="E17" i="5"/>
  <c r="E18" i="5"/>
  <c r="E19" i="5"/>
  <c r="X19" i="5" s="1"/>
  <c r="E20" i="5"/>
  <c r="E21" i="5"/>
  <c r="E22" i="5"/>
  <c r="X22" i="5" s="1"/>
  <c r="E23" i="5"/>
  <c r="E24" i="5"/>
  <c r="E25" i="5"/>
  <c r="X25" i="5" s="1"/>
  <c r="E26" i="5"/>
  <c r="X26" i="5" s="1"/>
  <c r="E27" i="5"/>
  <c r="X27" i="5" s="1"/>
  <c r="E28" i="5"/>
  <c r="E29" i="5"/>
  <c r="X29" i="5" s="1"/>
  <c r="E30" i="5"/>
  <c r="X30" i="5" s="1"/>
  <c r="E31" i="5"/>
  <c r="X31" i="5" s="1"/>
  <c r="E32" i="5"/>
  <c r="E33" i="5"/>
  <c r="X33" i="5" s="1"/>
  <c r="E34" i="5"/>
  <c r="X34" i="5" s="1"/>
  <c r="E35" i="5"/>
  <c r="X35" i="5" s="1"/>
  <c r="E36" i="5"/>
  <c r="E37" i="5"/>
  <c r="E38" i="5"/>
  <c r="X38" i="5" s="1"/>
  <c r="E39" i="5"/>
  <c r="X39" i="5" s="1"/>
  <c r="E40" i="5"/>
  <c r="E41" i="5"/>
  <c r="X41" i="5" s="1"/>
  <c r="E42" i="5"/>
  <c r="X42" i="5" s="1"/>
  <c r="E43" i="5"/>
  <c r="E44" i="5"/>
  <c r="E45" i="5"/>
  <c r="X45" i="5" s="1"/>
  <c r="E46" i="5"/>
  <c r="X46" i="5" s="1"/>
  <c r="E47" i="5"/>
  <c r="X47" i="5" s="1"/>
  <c r="E48" i="5"/>
  <c r="E49" i="5"/>
  <c r="X49" i="5" s="1"/>
  <c r="E50" i="5"/>
  <c r="X50" i="5" s="1"/>
  <c r="E51" i="5"/>
  <c r="X51" i="5" s="1"/>
  <c r="E52" i="5"/>
  <c r="E53" i="5"/>
  <c r="X53" i="5" s="1"/>
  <c r="E54" i="5"/>
  <c r="E55" i="5"/>
  <c r="E56" i="5"/>
  <c r="E57" i="5"/>
  <c r="X57" i="5" s="1"/>
  <c r="E58" i="5"/>
  <c r="X58" i="5" s="1"/>
  <c r="E59" i="5"/>
  <c r="E60" i="5"/>
  <c r="E61" i="5"/>
  <c r="X61" i="5" s="1"/>
  <c r="E62" i="5"/>
  <c r="E63" i="5"/>
  <c r="X63" i="5" s="1"/>
  <c r="E64" i="5"/>
  <c r="E65" i="5"/>
  <c r="X65" i="5" s="1"/>
  <c r="E66" i="5"/>
  <c r="X66" i="5" s="1"/>
  <c r="E67" i="5"/>
  <c r="X67" i="5" s="1"/>
  <c r="E68" i="5"/>
  <c r="E69" i="5"/>
  <c r="X69" i="5" s="1"/>
  <c r="E70" i="5"/>
  <c r="E71" i="5"/>
  <c r="E72" i="5"/>
  <c r="E73" i="5"/>
  <c r="X73" i="5" s="1"/>
  <c r="E74" i="5"/>
  <c r="X74" i="5" s="1"/>
  <c r="E75" i="5"/>
  <c r="X75" i="5" s="1"/>
  <c r="E76" i="5"/>
  <c r="E77" i="5"/>
  <c r="X77" i="5" s="1"/>
  <c r="E78" i="5"/>
  <c r="X78" i="5" s="1"/>
  <c r="E79" i="5"/>
  <c r="E80" i="5"/>
  <c r="E81" i="5"/>
  <c r="X81" i="5" s="1"/>
  <c r="E82" i="5"/>
  <c r="X82" i="5" s="1"/>
  <c r="E83" i="5"/>
  <c r="X83" i="5" s="1"/>
  <c r="E84" i="5"/>
  <c r="E85" i="5"/>
  <c r="X85" i="5" s="1"/>
  <c r="E86" i="5"/>
  <c r="X86" i="5" s="1"/>
  <c r="E87" i="5"/>
  <c r="E88" i="5"/>
  <c r="E89" i="5"/>
  <c r="X89" i="5" s="1"/>
  <c r="E90" i="5"/>
  <c r="X90" i="5" s="1"/>
  <c r="E91" i="5"/>
  <c r="E92" i="5"/>
  <c r="E93" i="5"/>
  <c r="X93" i="5" s="1"/>
  <c r="E94" i="5"/>
  <c r="X94" i="5" s="1"/>
  <c r="E95" i="5"/>
  <c r="X95" i="5" s="1"/>
  <c r="E96" i="5"/>
  <c r="E97" i="5"/>
  <c r="X97" i="5" s="1"/>
  <c r="E98" i="5"/>
  <c r="X98" i="5" s="1"/>
  <c r="E99" i="5"/>
  <c r="X99" i="5" s="1"/>
  <c r="E100" i="5"/>
  <c r="E101" i="5"/>
  <c r="X101" i="5" s="1"/>
  <c r="E102" i="5"/>
  <c r="E103" i="5"/>
  <c r="E104" i="5"/>
  <c r="E105" i="5"/>
  <c r="X105" i="5" s="1"/>
  <c r="E106" i="5"/>
  <c r="X106" i="5" s="1"/>
  <c r="E107" i="5"/>
  <c r="X107" i="5" s="1"/>
  <c r="E108" i="5"/>
  <c r="E109" i="5"/>
  <c r="X109" i="5" s="1"/>
  <c r="E110" i="5"/>
  <c r="X110" i="5" s="1"/>
  <c r="E111" i="5"/>
  <c r="X111" i="5" s="1"/>
  <c r="E112" i="5"/>
  <c r="E113" i="5"/>
  <c r="X113" i="5" s="1"/>
  <c r="E114" i="5"/>
  <c r="X114" i="5" s="1"/>
  <c r="E115" i="5"/>
  <c r="E116" i="5"/>
  <c r="E117" i="5"/>
  <c r="X117" i="5" s="1"/>
  <c r="E118" i="5"/>
  <c r="X118" i="5" s="1"/>
  <c r="E119" i="5"/>
  <c r="E120" i="5"/>
  <c r="E121" i="5"/>
  <c r="E122" i="5"/>
  <c r="X122" i="5" s="1"/>
  <c r="E123" i="5"/>
  <c r="X123" i="5" s="1"/>
  <c r="E124" i="5"/>
  <c r="E125" i="5"/>
  <c r="X125" i="5" s="1"/>
  <c r="E126" i="5"/>
  <c r="E127" i="5"/>
  <c r="X127" i="5" s="1"/>
  <c r="E128" i="5"/>
  <c r="E129" i="5"/>
  <c r="X129" i="5" s="1"/>
  <c r="E130" i="5"/>
  <c r="E131" i="5"/>
  <c r="X131" i="5" s="1"/>
  <c r="E132" i="5"/>
  <c r="E133" i="5"/>
  <c r="X133" i="5" s="1"/>
  <c r="E134" i="5"/>
  <c r="X134" i="5" s="1"/>
  <c r="E135" i="5"/>
  <c r="X135" i="5" s="1"/>
  <c r="E136" i="5"/>
  <c r="E137" i="5"/>
  <c r="X137" i="5" s="1"/>
  <c r="E138" i="5"/>
  <c r="X138" i="5" s="1"/>
  <c r="E139" i="5"/>
  <c r="E140" i="5"/>
  <c r="E141" i="5"/>
  <c r="X141" i="5" s="1"/>
  <c r="E142" i="5"/>
  <c r="X142" i="5" s="1"/>
  <c r="E143" i="5"/>
  <c r="E144" i="5"/>
  <c r="E145" i="5"/>
  <c r="X145" i="5" s="1"/>
  <c r="E146" i="5"/>
  <c r="X146" i="5" s="1"/>
  <c r="E147" i="5"/>
  <c r="X147" i="5" s="1"/>
  <c r="E148" i="5"/>
  <c r="E149" i="5"/>
  <c r="E150" i="5"/>
  <c r="X150" i="5" s="1"/>
  <c r="E151" i="5"/>
  <c r="E152" i="5"/>
  <c r="E153" i="5"/>
  <c r="X153" i="5" s="1"/>
  <c r="E154" i="5"/>
  <c r="X154" i="5" s="1"/>
  <c r="E155" i="5"/>
  <c r="E156" i="5"/>
  <c r="E157" i="5"/>
  <c r="X157" i="5" s="1"/>
  <c r="E158" i="5"/>
  <c r="X158" i="5" s="1"/>
  <c r="E159" i="5"/>
  <c r="E160" i="5"/>
  <c r="E161" i="5"/>
  <c r="X161" i="5" s="1"/>
  <c r="E162" i="5"/>
  <c r="E163" i="5"/>
  <c r="E164" i="5"/>
  <c r="E165" i="5"/>
  <c r="E166" i="5"/>
  <c r="X166" i="5" s="1"/>
  <c r="E167" i="5"/>
  <c r="X167" i="5" s="1"/>
  <c r="E168" i="5"/>
  <c r="E169" i="5"/>
  <c r="X169" i="5" s="1"/>
  <c r="E170" i="5"/>
  <c r="X170" i="5" s="1"/>
  <c r="E171" i="5"/>
  <c r="X171" i="5" s="1"/>
  <c r="E172" i="5"/>
  <c r="E173" i="5"/>
  <c r="X173" i="5" s="1"/>
  <c r="E174" i="5"/>
  <c r="X174" i="5" s="1"/>
  <c r="E175" i="5"/>
  <c r="X175" i="5" s="1"/>
  <c r="E176" i="5"/>
  <c r="E177" i="5"/>
  <c r="X177" i="5" s="1"/>
  <c r="E178" i="5"/>
  <c r="X178" i="5" s="1"/>
  <c r="E179" i="5"/>
  <c r="E180" i="5"/>
  <c r="E181" i="5"/>
  <c r="X181" i="5" s="1"/>
  <c r="E182" i="5"/>
  <c r="X182" i="5" s="1"/>
  <c r="E183" i="5"/>
  <c r="X183" i="5" s="1"/>
  <c r="E184" i="5"/>
  <c r="E185" i="5"/>
  <c r="X185" i="5" s="1"/>
  <c r="E186" i="5"/>
  <c r="X186" i="5" s="1"/>
  <c r="E187" i="5"/>
  <c r="X187" i="5" s="1"/>
  <c r="E188" i="5"/>
  <c r="E189" i="5"/>
  <c r="E190" i="5"/>
  <c r="X190" i="5" s="1"/>
  <c r="E191" i="5"/>
  <c r="E192" i="5"/>
  <c r="E193" i="5"/>
  <c r="X193" i="5" s="1"/>
  <c r="E194" i="5"/>
  <c r="E195" i="5"/>
  <c r="E196" i="5"/>
  <c r="E197" i="5"/>
  <c r="X197" i="5" s="1"/>
  <c r="E198" i="5"/>
  <c r="X198" i="5" s="1"/>
  <c r="E199" i="5"/>
  <c r="E200" i="5"/>
  <c r="E201" i="5"/>
  <c r="E202" i="5"/>
  <c r="X202" i="5" s="1"/>
  <c r="E203" i="5"/>
  <c r="X203" i="5" s="1"/>
  <c r="E204" i="5"/>
  <c r="E205" i="5"/>
  <c r="X205" i="5" s="1"/>
  <c r="E206" i="5"/>
  <c r="X206" i="5" s="1"/>
  <c r="E207" i="5"/>
  <c r="E208" i="5"/>
  <c r="E209" i="5"/>
  <c r="X209" i="5" s="1"/>
  <c r="E210" i="5"/>
  <c r="X210" i="5" s="1"/>
  <c r="E211" i="5"/>
  <c r="E212" i="5"/>
  <c r="E213" i="5"/>
  <c r="X213" i="5" s="1"/>
  <c r="E214" i="5"/>
  <c r="X214" i="5" s="1"/>
  <c r="E215" i="5"/>
  <c r="E216" i="5"/>
  <c r="E217" i="5"/>
  <c r="E218" i="5"/>
  <c r="E219" i="5"/>
  <c r="X219" i="5" s="1"/>
  <c r="E220" i="5"/>
  <c r="E221" i="5"/>
  <c r="E222" i="5"/>
  <c r="X222" i="5" s="1"/>
  <c r="E223" i="5"/>
  <c r="X223" i="5" s="1"/>
  <c r="E224" i="5"/>
  <c r="E225" i="5"/>
  <c r="X225" i="5" s="1"/>
  <c r="E226" i="5"/>
  <c r="X226" i="5" s="1"/>
  <c r="E227" i="5"/>
  <c r="E228" i="5"/>
  <c r="E229" i="5"/>
  <c r="X229" i="5" s="1"/>
  <c r="E230" i="5"/>
  <c r="X230" i="5" s="1"/>
  <c r="E231" i="5"/>
  <c r="X231" i="5" s="1"/>
  <c r="E232" i="5"/>
  <c r="E233" i="5"/>
  <c r="E234" i="5"/>
  <c r="X234" i="5" s="1"/>
  <c r="E235" i="5"/>
  <c r="X235" i="5" s="1"/>
  <c r="E236" i="5"/>
  <c r="E237" i="5"/>
  <c r="X237" i="5" s="1"/>
  <c r="E238" i="5"/>
  <c r="X238" i="5" s="1"/>
  <c r="E239" i="5"/>
  <c r="E240" i="5"/>
  <c r="E241" i="5"/>
  <c r="E242" i="5"/>
  <c r="X242" i="5" s="1"/>
  <c r="E243" i="5"/>
  <c r="E244" i="5"/>
  <c r="E245" i="5"/>
  <c r="X245" i="5" s="1"/>
  <c r="E246" i="5"/>
  <c r="X246" i="5" s="1"/>
  <c r="E247" i="5"/>
  <c r="X247" i="5" s="1"/>
  <c r="E248" i="5"/>
  <c r="E249" i="5"/>
  <c r="E250" i="5"/>
  <c r="X250" i="5" s="1"/>
  <c r="E251" i="5"/>
  <c r="E252" i="5"/>
  <c r="E253" i="5"/>
  <c r="E254" i="5"/>
  <c r="X254" i="5" s="1"/>
  <c r="E255" i="5"/>
  <c r="E256" i="5"/>
  <c r="E257" i="5"/>
  <c r="X257" i="5" s="1"/>
  <c r="E258" i="5"/>
  <c r="X258" i="5" s="1"/>
  <c r="E259" i="5"/>
  <c r="X259" i="5" s="1"/>
  <c r="E260" i="5"/>
  <c r="E261" i="5"/>
  <c r="E262" i="5"/>
  <c r="E263" i="5"/>
  <c r="X263" i="5" s="1"/>
  <c r="E264" i="5"/>
  <c r="E265" i="5"/>
  <c r="E266" i="5"/>
  <c r="X266" i="5" s="1"/>
  <c r="E267" i="5"/>
  <c r="X267" i="5" s="1"/>
  <c r="E268" i="5"/>
  <c r="E269" i="5"/>
  <c r="X269" i="5" s="1"/>
  <c r="E270" i="5"/>
  <c r="X270" i="5" s="1"/>
  <c r="E271" i="5"/>
  <c r="X271" i="5" s="1"/>
  <c r="E272" i="5"/>
  <c r="E273" i="5"/>
  <c r="X273" i="5" s="1"/>
  <c r="E274" i="5"/>
  <c r="X274" i="5" s="1"/>
  <c r="E275" i="5"/>
  <c r="X275" i="5" s="1"/>
  <c r="E276" i="5"/>
  <c r="E277" i="5"/>
  <c r="E278" i="5"/>
  <c r="X278" i="5" s="1"/>
  <c r="E279" i="5"/>
  <c r="E280" i="5"/>
  <c r="E281" i="5"/>
  <c r="E282" i="5"/>
  <c r="X282" i="5" s="1"/>
  <c r="E283" i="5"/>
  <c r="X283" i="5" s="1"/>
  <c r="E284" i="5"/>
  <c r="E285" i="5"/>
  <c r="E286" i="5"/>
  <c r="X286" i="5" s="1"/>
  <c r="E287" i="5"/>
  <c r="E288" i="5"/>
  <c r="E289" i="5"/>
  <c r="X289" i="5" s="1"/>
  <c r="E290" i="5"/>
  <c r="X290" i="5" s="1"/>
  <c r="E291" i="5"/>
  <c r="X291" i="5" s="1"/>
  <c r="E292" i="5"/>
  <c r="E293" i="5"/>
  <c r="E294" i="5"/>
  <c r="X294" i="5" s="1"/>
  <c r="E295" i="5"/>
  <c r="E296" i="5"/>
  <c r="E297" i="5"/>
  <c r="E298" i="5"/>
  <c r="X298" i="5" s="1"/>
  <c r="E299" i="5"/>
  <c r="X299" i="5" s="1"/>
  <c r="E300" i="5"/>
  <c r="E301" i="5"/>
  <c r="E302" i="5"/>
  <c r="X302" i="5" s="1"/>
  <c r="E303" i="5"/>
  <c r="E304" i="5"/>
  <c r="E305" i="5"/>
  <c r="E306" i="5"/>
  <c r="E307" i="5"/>
  <c r="X307" i="5" s="1"/>
  <c r="E308" i="5"/>
  <c r="E309" i="5"/>
  <c r="E310" i="5"/>
  <c r="X310" i="5" s="1"/>
  <c r="E311" i="5"/>
  <c r="E312" i="5"/>
  <c r="E313" i="5"/>
  <c r="E314" i="5"/>
  <c r="E315" i="5"/>
  <c r="E316" i="5"/>
  <c r="E317" i="5"/>
  <c r="E318" i="5"/>
  <c r="E319" i="5"/>
  <c r="E320" i="5"/>
  <c r="E321" i="5"/>
  <c r="E322" i="5"/>
  <c r="E323" i="5"/>
  <c r="E324" i="5"/>
  <c r="E325" i="5"/>
  <c r="E326" i="5"/>
  <c r="X326" i="5" s="1"/>
  <c r="E327" i="5"/>
  <c r="E328" i="5"/>
  <c r="E329" i="5"/>
  <c r="E330" i="5"/>
  <c r="E331" i="5"/>
  <c r="E332" i="5"/>
  <c r="E333" i="5"/>
  <c r="E334" i="5"/>
  <c r="E335" i="5"/>
  <c r="E336" i="5"/>
  <c r="E337" i="5"/>
  <c r="X337" i="5" s="1"/>
  <c r="E338" i="5"/>
  <c r="E339" i="5"/>
  <c r="E340" i="5"/>
  <c r="E341" i="5"/>
  <c r="X341" i="5" s="1"/>
  <c r="E342" i="5"/>
  <c r="E343" i="5"/>
  <c r="X343" i="5" s="1"/>
  <c r="E344" i="5"/>
  <c r="E345" i="5"/>
  <c r="E346" i="5"/>
  <c r="E347" i="5"/>
  <c r="E348" i="5"/>
  <c r="E349" i="5"/>
  <c r="X349" i="5" s="1"/>
  <c r="E350" i="5"/>
  <c r="E351" i="5"/>
  <c r="X351" i="5" s="1"/>
  <c r="E352" i="5"/>
  <c r="E353" i="5"/>
  <c r="E354" i="5"/>
  <c r="E355" i="5"/>
  <c r="E356" i="5"/>
  <c r="E357" i="5"/>
  <c r="E358" i="5"/>
  <c r="E359" i="5"/>
  <c r="E360" i="5"/>
  <c r="E361" i="5"/>
  <c r="X361" i="5" s="1"/>
  <c r="E362" i="5"/>
  <c r="E363" i="5"/>
  <c r="E364" i="5"/>
  <c r="E365" i="5"/>
  <c r="E366" i="5"/>
  <c r="E367" i="5"/>
  <c r="E368" i="5"/>
  <c r="E369" i="5"/>
  <c r="E370" i="5"/>
  <c r="E371" i="5"/>
  <c r="X371" i="5" s="1"/>
  <c r="E372" i="5"/>
  <c r="E373" i="5"/>
  <c r="E374" i="5"/>
  <c r="E375" i="5"/>
  <c r="E376" i="5"/>
  <c r="E377" i="5"/>
  <c r="X377" i="5" s="1"/>
  <c r="E378" i="5"/>
  <c r="E379" i="5"/>
  <c r="E380" i="5"/>
  <c r="E381" i="5"/>
  <c r="X381" i="5" s="1"/>
  <c r="E382" i="5"/>
  <c r="E383" i="5"/>
  <c r="E384" i="5"/>
  <c r="E385" i="5"/>
  <c r="X385" i="5" s="1"/>
  <c r="E386" i="5"/>
  <c r="E387" i="5"/>
  <c r="E388" i="5"/>
  <c r="E389" i="5"/>
  <c r="X389" i="5" s="1"/>
  <c r="E390" i="5"/>
  <c r="E391" i="5"/>
  <c r="E392" i="5"/>
  <c r="E393" i="5"/>
  <c r="X393" i="5" s="1"/>
  <c r="E394" i="5"/>
  <c r="E395" i="5"/>
  <c r="E396" i="5"/>
  <c r="E397" i="5"/>
  <c r="X397" i="5" s="1"/>
  <c r="E398" i="5"/>
  <c r="E399" i="5"/>
  <c r="X399" i="5" s="1"/>
  <c r="E400" i="5"/>
  <c r="E401" i="5"/>
  <c r="X401" i="5" s="1"/>
  <c r="E402" i="5"/>
  <c r="E403" i="5"/>
  <c r="E404" i="5"/>
  <c r="E405" i="5"/>
  <c r="X405" i="5" s="1"/>
  <c r="E406" i="5"/>
  <c r="E407" i="5"/>
  <c r="E408" i="5"/>
  <c r="E409" i="5"/>
  <c r="X409" i="5" s="1"/>
  <c r="E410" i="5"/>
  <c r="E411" i="5"/>
  <c r="E412" i="5"/>
  <c r="E413" i="5"/>
  <c r="X413" i="5" s="1"/>
  <c r="E414" i="5"/>
  <c r="E415" i="5"/>
  <c r="E416" i="5"/>
  <c r="E417" i="5"/>
  <c r="X417" i="5" s="1"/>
  <c r="E418" i="5"/>
  <c r="E419" i="5"/>
  <c r="E420" i="5"/>
  <c r="E421" i="5"/>
  <c r="X421" i="5" s="1"/>
  <c r="E422" i="5"/>
  <c r="E423" i="5"/>
  <c r="E424" i="5"/>
  <c r="E425" i="5"/>
  <c r="X425" i="5" s="1"/>
  <c r="E426" i="5"/>
  <c r="E427" i="5"/>
  <c r="E428" i="5"/>
  <c r="E429" i="5"/>
  <c r="X429" i="5" s="1"/>
  <c r="E430" i="5"/>
  <c r="E431" i="5"/>
  <c r="E432" i="5"/>
  <c r="E433" i="5"/>
  <c r="X433" i="5" s="1"/>
  <c r="E434" i="5"/>
  <c r="E435" i="5"/>
  <c r="E436" i="5"/>
  <c r="E437" i="5"/>
  <c r="X437" i="5" s="1"/>
  <c r="E438" i="5"/>
  <c r="E439" i="5"/>
  <c r="E440" i="5"/>
  <c r="E441" i="5"/>
  <c r="X441" i="5" s="1"/>
  <c r="E442" i="5"/>
  <c r="E443" i="5"/>
  <c r="E444" i="5"/>
  <c r="E445" i="5"/>
  <c r="X445" i="5" s="1"/>
  <c r="E446" i="5"/>
  <c r="E447" i="5"/>
  <c r="E448" i="5"/>
  <c r="E449" i="5"/>
  <c r="X449" i="5" s="1"/>
  <c r="E450" i="5"/>
  <c r="E451" i="5"/>
  <c r="E452" i="5"/>
  <c r="E453" i="5"/>
  <c r="X453" i="5" s="1"/>
  <c r="E454" i="5"/>
  <c r="E455" i="5"/>
  <c r="E456" i="5"/>
  <c r="E457" i="5"/>
  <c r="X457" i="5" s="1"/>
  <c r="E458" i="5"/>
  <c r="E459" i="5"/>
  <c r="X459" i="5" s="1"/>
  <c r="E460" i="5"/>
  <c r="E461" i="5"/>
  <c r="X461" i="5" s="1"/>
  <c r="E462" i="5"/>
  <c r="E463" i="5"/>
  <c r="E464" i="5"/>
  <c r="E465" i="5"/>
  <c r="E466" i="5"/>
  <c r="E467" i="5"/>
  <c r="E468" i="5"/>
  <c r="E469" i="5"/>
  <c r="E470" i="5"/>
  <c r="X470" i="5" s="1"/>
  <c r="E471" i="5"/>
  <c r="X471" i="5" s="1"/>
  <c r="E472" i="5"/>
  <c r="E473" i="5"/>
  <c r="E474" i="5"/>
  <c r="E475" i="5"/>
  <c r="E476" i="5"/>
  <c r="E477" i="5"/>
  <c r="E478" i="5"/>
  <c r="X478" i="5" s="1"/>
  <c r="E479" i="5"/>
  <c r="E480" i="5"/>
  <c r="E481" i="5"/>
  <c r="E482" i="5"/>
  <c r="X482" i="5" s="1"/>
  <c r="E483" i="5"/>
  <c r="E484" i="5"/>
  <c r="E485" i="5"/>
  <c r="E486" i="5"/>
  <c r="E487" i="5"/>
  <c r="X487" i="5" s="1"/>
  <c r="E488" i="5"/>
  <c r="E489" i="5"/>
  <c r="E490" i="5"/>
  <c r="E491" i="5"/>
  <c r="X491" i="5" s="1"/>
  <c r="E492" i="5"/>
  <c r="E493" i="5"/>
  <c r="E494" i="5"/>
  <c r="X494" i="5" s="1"/>
  <c r="E495" i="5"/>
  <c r="X495" i="5" s="1"/>
  <c r="E496" i="5"/>
  <c r="E497" i="5"/>
  <c r="E498" i="5"/>
  <c r="E499" i="5"/>
  <c r="X499" i="5" s="1"/>
  <c r="E500" i="5"/>
  <c r="E501" i="5"/>
  <c r="E502" i="5"/>
  <c r="E503" i="5"/>
  <c r="E504" i="5"/>
  <c r="E505" i="5"/>
  <c r="E506" i="5"/>
  <c r="E507" i="5"/>
  <c r="X507" i="5" s="1"/>
  <c r="E508" i="5"/>
  <c r="E509" i="5"/>
  <c r="E510" i="5"/>
  <c r="X510" i="5" s="1"/>
  <c r="E511" i="5"/>
  <c r="X511" i="5" s="1"/>
  <c r="E512" i="5"/>
  <c r="E513" i="5"/>
  <c r="E514" i="5"/>
  <c r="X514" i="5" s="1"/>
  <c r="E515" i="5"/>
  <c r="E516" i="5"/>
  <c r="E517" i="5"/>
  <c r="E518" i="5"/>
  <c r="E519" i="5"/>
  <c r="X519" i="5" s="1"/>
  <c r="E520" i="5"/>
  <c r="E521" i="5"/>
  <c r="E522" i="5"/>
  <c r="E523" i="5"/>
  <c r="X523" i="5" s="1"/>
  <c r="E524" i="5"/>
  <c r="E525" i="5"/>
  <c r="E526" i="5"/>
  <c r="E527" i="5"/>
  <c r="X527" i="5" s="1"/>
  <c r="E528" i="5"/>
  <c r="E529" i="5"/>
  <c r="E530" i="5"/>
  <c r="E531" i="5"/>
  <c r="X531" i="5" s="1"/>
  <c r="E532" i="5"/>
  <c r="E533" i="5"/>
  <c r="E534" i="5"/>
  <c r="E535" i="5"/>
  <c r="E536" i="5"/>
  <c r="E537" i="5"/>
  <c r="E538" i="5"/>
  <c r="E539" i="5"/>
  <c r="E540" i="5"/>
  <c r="E541" i="5"/>
  <c r="E542" i="5"/>
  <c r="X542" i="5" s="1"/>
  <c r="E543" i="5"/>
  <c r="X543" i="5" s="1"/>
  <c r="E544" i="5"/>
  <c r="E545" i="5"/>
  <c r="E546" i="5"/>
  <c r="X546" i="5" s="1"/>
  <c r="E547" i="5"/>
  <c r="X547" i="5" s="1"/>
  <c r="E548" i="5"/>
  <c r="E549" i="5"/>
  <c r="E550" i="5"/>
  <c r="X550" i="5" s="1"/>
  <c r="E551" i="5"/>
  <c r="X551" i="5" s="1"/>
  <c r="E552" i="5"/>
  <c r="E553" i="5"/>
  <c r="E554" i="5"/>
  <c r="E555" i="5"/>
  <c r="E556" i="5"/>
  <c r="E557" i="5"/>
  <c r="E558" i="5"/>
  <c r="X558" i="5" s="1"/>
  <c r="E559" i="5"/>
  <c r="E560" i="5"/>
  <c r="E561" i="5"/>
  <c r="E562" i="5"/>
  <c r="E563" i="5"/>
  <c r="X563" i="5" s="1"/>
  <c r="E564" i="5"/>
  <c r="E565" i="5"/>
  <c r="E566" i="5"/>
  <c r="X566" i="5" s="1"/>
  <c r="E567" i="5"/>
  <c r="E568" i="5"/>
  <c r="E569" i="5"/>
  <c r="E570" i="5"/>
  <c r="X570" i="5" s="1"/>
  <c r="E571" i="5"/>
  <c r="E572" i="5"/>
  <c r="E573" i="5"/>
  <c r="E574" i="5"/>
  <c r="E575" i="5"/>
  <c r="E576" i="5"/>
  <c r="E577" i="5"/>
  <c r="E578" i="5"/>
  <c r="E579" i="5"/>
  <c r="E580" i="5"/>
  <c r="E581" i="5"/>
  <c r="E582" i="5"/>
  <c r="X582" i="5" s="1"/>
  <c r="E583" i="5"/>
  <c r="E584" i="5"/>
  <c r="E585" i="5"/>
  <c r="E586" i="5"/>
  <c r="X586" i="5" s="1"/>
  <c r="E587" i="5"/>
  <c r="E588" i="5"/>
  <c r="E589" i="5"/>
  <c r="E590" i="5"/>
  <c r="X590" i="5" s="1"/>
  <c r="E591" i="5"/>
  <c r="E592" i="5"/>
  <c r="E593" i="5"/>
  <c r="E594" i="5"/>
  <c r="X594" i="5" s="1"/>
  <c r="E595" i="5"/>
  <c r="E596" i="5"/>
  <c r="E597" i="5"/>
  <c r="E598" i="5"/>
  <c r="X598" i="5" s="1"/>
  <c r="E599" i="5"/>
  <c r="E600" i="5"/>
  <c r="E601" i="5"/>
  <c r="E602" i="5"/>
  <c r="E603" i="5"/>
  <c r="E604" i="5"/>
  <c r="E605" i="5"/>
  <c r="E606" i="5"/>
  <c r="X606" i="5" s="1"/>
  <c r="E607" i="5"/>
  <c r="E608" i="5"/>
  <c r="E609" i="5"/>
  <c r="E610" i="5"/>
  <c r="X610" i="5" s="1"/>
  <c r="E611" i="5"/>
  <c r="E612" i="5"/>
  <c r="E613" i="5"/>
  <c r="E614" i="5"/>
  <c r="X614" i="5" s="1"/>
  <c r="E615" i="5"/>
  <c r="E616" i="5"/>
  <c r="E617" i="5"/>
  <c r="E618" i="5"/>
  <c r="X618" i="5" s="1"/>
  <c r="E619" i="5"/>
  <c r="E620" i="5"/>
  <c r="E621" i="5"/>
  <c r="E622" i="5"/>
  <c r="X622" i="5" s="1"/>
  <c r="E623" i="5"/>
  <c r="E624" i="5"/>
  <c r="E625" i="5"/>
  <c r="E626" i="5"/>
  <c r="X626" i="5" s="1"/>
  <c r="E627" i="5"/>
  <c r="E628" i="5"/>
  <c r="E629" i="5"/>
  <c r="E630" i="5"/>
  <c r="X630" i="5" s="1"/>
  <c r="E631" i="5"/>
  <c r="E632" i="5"/>
  <c r="E633" i="5"/>
  <c r="E634" i="5"/>
  <c r="X634" i="5" s="1"/>
  <c r="E635" i="5"/>
  <c r="E636" i="5"/>
  <c r="E637" i="5"/>
  <c r="E638" i="5"/>
  <c r="X638" i="5" s="1"/>
  <c r="E639" i="5"/>
  <c r="E640" i="5"/>
  <c r="E641" i="5"/>
  <c r="E642" i="5"/>
  <c r="X642" i="5" s="1"/>
  <c r="E643" i="5"/>
  <c r="E644" i="5"/>
  <c r="E645" i="5"/>
  <c r="E646" i="5"/>
  <c r="X646" i="5" s="1"/>
  <c r="E647" i="5"/>
  <c r="E648" i="5"/>
  <c r="E649" i="5"/>
  <c r="E650" i="5"/>
  <c r="X650" i="5" s="1"/>
  <c r="E651" i="5"/>
  <c r="E652" i="5"/>
  <c r="E653" i="5"/>
  <c r="E654" i="5"/>
  <c r="X654" i="5" s="1"/>
  <c r="E655" i="5"/>
  <c r="E656" i="5"/>
  <c r="E657" i="5"/>
  <c r="E658" i="5"/>
  <c r="X658" i="5" s="1"/>
  <c r="E659" i="5"/>
  <c r="E660" i="5"/>
  <c r="E661" i="5"/>
  <c r="E662" i="5"/>
  <c r="X662" i="5" s="1"/>
  <c r="E663" i="5"/>
  <c r="E664" i="5"/>
  <c r="E665" i="5"/>
  <c r="E666" i="5"/>
  <c r="X666" i="5" s="1"/>
  <c r="E667" i="5"/>
  <c r="E668" i="5"/>
  <c r="E669" i="5"/>
  <c r="E670" i="5"/>
  <c r="X670" i="5" s="1"/>
  <c r="E671" i="5"/>
  <c r="E672" i="5"/>
  <c r="E673" i="5"/>
  <c r="E674" i="5"/>
  <c r="X674" i="5" s="1"/>
  <c r="E675" i="5"/>
  <c r="E676" i="5"/>
  <c r="E677" i="5"/>
  <c r="E678" i="5"/>
  <c r="X678" i="5" s="1"/>
  <c r="E679" i="5"/>
  <c r="E680" i="5"/>
  <c r="E681" i="5"/>
  <c r="X681" i="5" s="1"/>
  <c r="E682" i="5"/>
  <c r="X682" i="5" s="1"/>
  <c r="E683" i="5"/>
  <c r="X683" i="5" s="1"/>
  <c r="E684" i="5"/>
  <c r="E685" i="5"/>
  <c r="X685" i="5" s="1"/>
  <c r="E686" i="5"/>
  <c r="X686" i="5" s="1"/>
  <c r="E687" i="5"/>
  <c r="E688" i="5"/>
  <c r="E689" i="5"/>
  <c r="X689" i="5" s="1"/>
  <c r="E690" i="5"/>
  <c r="X690" i="5" s="1"/>
  <c r="E691" i="5"/>
  <c r="X691" i="5" s="1"/>
  <c r="E692" i="5"/>
  <c r="E693" i="5"/>
  <c r="X693" i="5" s="1"/>
  <c r="E694" i="5"/>
  <c r="X694" i="5" s="1"/>
  <c r="E695" i="5"/>
  <c r="E696" i="5"/>
  <c r="E697" i="5"/>
  <c r="X697" i="5" s="1"/>
  <c r="E698" i="5"/>
  <c r="X698" i="5" s="1"/>
  <c r="E699" i="5"/>
  <c r="X699" i="5" s="1"/>
  <c r="E700" i="5"/>
  <c r="E701" i="5"/>
  <c r="X701" i="5" s="1"/>
  <c r="E702" i="5"/>
  <c r="X702" i="5" s="1"/>
  <c r="E703" i="5"/>
  <c r="E704" i="5"/>
  <c r="E705" i="5"/>
  <c r="X705" i="5" s="1"/>
  <c r="E706" i="5"/>
  <c r="X706" i="5" s="1"/>
  <c r="E707" i="5"/>
  <c r="X707" i="5" s="1"/>
  <c r="E708" i="5"/>
  <c r="E709" i="5"/>
  <c r="X709" i="5" s="1"/>
  <c r="E710" i="5"/>
  <c r="X710" i="5" s="1"/>
  <c r="E711" i="5"/>
  <c r="X711" i="5" s="1"/>
  <c r="E712" i="5"/>
  <c r="E713" i="5"/>
  <c r="X713" i="5" s="1"/>
  <c r="E714" i="5"/>
  <c r="X714" i="5" s="1"/>
  <c r="E715" i="5"/>
  <c r="X715" i="5" s="1"/>
  <c r="E716" i="5"/>
  <c r="E717" i="5"/>
  <c r="E718" i="5"/>
  <c r="E719" i="5"/>
  <c r="E720" i="5"/>
  <c r="E721" i="5"/>
  <c r="X721" i="5" s="1"/>
  <c r="E722" i="5"/>
  <c r="X722" i="5" s="1"/>
  <c r="E723" i="5"/>
  <c r="E724" i="5"/>
  <c r="E725" i="5"/>
  <c r="X725" i="5" s="1"/>
  <c r="E726" i="5"/>
  <c r="X726" i="5" s="1"/>
  <c r="E727" i="5"/>
  <c r="X727" i="5" s="1"/>
  <c r="E728" i="5"/>
  <c r="E729" i="5"/>
  <c r="X729" i="5" s="1"/>
  <c r="E730" i="5"/>
  <c r="X730" i="5" s="1"/>
  <c r="E731" i="5"/>
  <c r="X731" i="5" s="1"/>
  <c r="E732" i="5"/>
  <c r="E733" i="5"/>
  <c r="X733" i="5" s="1"/>
  <c r="E734" i="5"/>
  <c r="X734" i="5" s="1"/>
  <c r="E735" i="5"/>
  <c r="X735" i="5" s="1"/>
  <c r="E736" i="5"/>
  <c r="E737" i="5"/>
  <c r="X737" i="5" s="1"/>
  <c r="E738" i="5"/>
  <c r="X738" i="5" s="1"/>
  <c r="E739" i="5"/>
  <c r="X739" i="5" s="1"/>
  <c r="E740" i="5"/>
  <c r="E741" i="5"/>
  <c r="X741" i="5" s="1"/>
  <c r="E742" i="5"/>
  <c r="X742" i="5" s="1"/>
  <c r="E743" i="5"/>
  <c r="X743" i="5" s="1"/>
  <c r="E744" i="5"/>
  <c r="E745" i="5"/>
  <c r="X745" i="5" s="1"/>
  <c r="E746" i="5"/>
  <c r="X746" i="5" s="1"/>
  <c r="E747" i="5"/>
  <c r="X747" i="5" s="1"/>
  <c r="E748" i="5"/>
  <c r="E749" i="5"/>
  <c r="E750" i="5"/>
  <c r="X750" i="5" s="1"/>
  <c r="E751" i="5"/>
  <c r="X751" i="5" s="1"/>
  <c r="E752" i="5"/>
  <c r="E753" i="5"/>
  <c r="X753" i="5" s="1"/>
  <c r="E754" i="5"/>
  <c r="X754" i="5" s="1"/>
  <c r="E755" i="5"/>
  <c r="X755" i="5" s="1"/>
  <c r="E756" i="5"/>
  <c r="E757" i="5"/>
  <c r="E758" i="5"/>
  <c r="X758" i="5" s="1"/>
  <c r="E759" i="5"/>
  <c r="E760" i="5"/>
  <c r="E761" i="5"/>
  <c r="X761" i="5" s="1"/>
  <c r="E762" i="5"/>
  <c r="X762" i="5" s="1"/>
  <c r="E763" i="5"/>
  <c r="X763" i="5" s="1"/>
  <c r="E764" i="5"/>
  <c r="E765" i="5"/>
  <c r="X765" i="5" s="1"/>
  <c r="E766" i="5"/>
  <c r="X766" i="5" s="1"/>
  <c r="E767" i="5"/>
  <c r="E768" i="5"/>
  <c r="E769" i="5"/>
  <c r="X769" i="5" s="1"/>
  <c r="E770" i="5"/>
  <c r="X770" i="5" s="1"/>
  <c r="E771" i="5"/>
  <c r="X771" i="5" s="1"/>
  <c r="E772" i="5"/>
  <c r="E773" i="5"/>
  <c r="X773" i="5" s="1"/>
  <c r="E774" i="5"/>
  <c r="X774" i="5" s="1"/>
  <c r="E775" i="5"/>
  <c r="E776" i="5"/>
  <c r="E777" i="5"/>
  <c r="X777" i="5" s="1"/>
  <c r="E778" i="5"/>
  <c r="X778" i="5" s="1"/>
  <c r="E779" i="5"/>
  <c r="X779" i="5" s="1"/>
  <c r="E780" i="5"/>
  <c r="E781" i="5"/>
  <c r="X781" i="5" s="1"/>
  <c r="E782" i="5"/>
  <c r="X782" i="5" s="1"/>
  <c r="E783" i="5"/>
  <c r="E784" i="5"/>
  <c r="E785" i="5"/>
  <c r="X785" i="5" s="1"/>
  <c r="E786" i="5"/>
  <c r="X786" i="5" s="1"/>
  <c r="E787" i="5"/>
  <c r="X787" i="5" s="1"/>
  <c r="E788" i="5"/>
  <c r="E789" i="5"/>
  <c r="X789" i="5" s="1"/>
  <c r="E790" i="5"/>
  <c r="X790" i="5" s="1"/>
  <c r="E791" i="5"/>
  <c r="X791" i="5" s="1"/>
  <c r="E792" i="5"/>
  <c r="E793" i="5"/>
  <c r="X793" i="5" s="1"/>
  <c r="E794" i="5"/>
  <c r="X794" i="5" s="1"/>
  <c r="E795" i="5"/>
  <c r="X795" i="5" s="1"/>
  <c r="E796" i="5"/>
  <c r="E797" i="5"/>
  <c r="X797" i="5" s="1"/>
  <c r="E798" i="5"/>
  <c r="X798" i="5" s="1"/>
  <c r="E799" i="5"/>
  <c r="E800" i="5"/>
  <c r="E801" i="5"/>
  <c r="X801" i="5" s="1"/>
  <c r="E802" i="5"/>
  <c r="X802" i="5" s="1"/>
  <c r="E803" i="5"/>
  <c r="X803" i="5" s="1"/>
  <c r="E804" i="5"/>
  <c r="E805" i="5"/>
  <c r="X805" i="5" s="1"/>
  <c r="E806" i="5"/>
  <c r="X806" i="5" s="1"/>
  <c r="E807" i="5"/>
  <c r="X807" i="5" s="1"/>
  <c r="E808" i="5"/>
  <c r="E809" i="5"/>
  <c r="X809" i="5" s="1"/>
  <c r="E810" i="5"/>
  <c r="X810" i="5" s="1"/>
  <c r="E811" i="5"/>
  <c r="E812" i="5"/>
  <c r="E813" i="5"/>
  <c r="X813" i="5" s="1"/>
  <c r="E814" i="5"/>
  <c r="X814" i="5" s="1"/>
  <c r="E815" i="5"/>
  <c r="X815" i="5" s="1"/>
  <c r="E816" i="5"/>
  <c r="E817" i="5"/>
  <c r="E818" i="5"/>
  <c r="E819" i="5"/>
  <c r="X819" i="5" s="1"/>
  <c r="E820" i="5"/>
  <c r="E821" i="5"/>
  <c r="X821" i="5" s="1"/>
  <c r="E822" i="5"/>
  <c r="X822" i="5" s="1"/>
  <c r="E823" i="5"/>
  <c r="E824" i="5"/>
  <c r="E825" i="5"/>
  <c r="X825" i="5" s="1"/>
  <c r="E826" i="5"/>
  <c r="X826" i="5" s="1"/>
  <c r="E827" i="5"/>
  <c r="X827" i="5" s="1"/>
  <c r="E828" i="5"/>
  <c r="E829" i="5"/>
  <c r="E830" i="5"/>
  <c r="X830" i="5" s="1"/>
  <c r="E831" i="5"/>
  <c r="X831" i="5" s="1"/>
  <c r="E832" i="5"/>
  <c r="E833" i="5"/>
  <c r="E834" i="5"/>
  <c r="X834" i="5" s="1"/>
  <c r="E835" i="5"/>
  <c r="X835" i="5" s="1"/>
  <c r="E836" i="5"/>
  <c r="E837" i="5"/>
  <c r="E838" i="5"/>
  <c r="E839" i="5"/>
  <c r="E840" i="5"/>
  <c r="E841" i="5"/>
  <c r="E842" i="5"/>
  <c r="X842" i="5" s="1"/>
  <c r="E843" i="5"/>
  <c r="X843" i="5" s="1"/>
  <c r="E844" i="5"/>
  <c r="E845" i="5"/>
  <c r="E846" i="5"/>
  <c r="E847" i="5"/>
  <c r="E848" i="5"/>
  <c r="E849" i="5"/>
  <c r="E850" i="5"/>
  <c r="X850" i="5" s="1"/>
  <c r="E851" i="5"/>
  <c r="X851" i="5" s="1"/>
  <c r="E852" i="5"/>
  <c r="E853" i="5"/>
  <c r="E854" i="5"/>
  <c r="E855" i="5"/>
  <c r="X855" i="5" s="1"/>
  <c r="E856" i="5"/>
  <c r="E857" i="5"/>
  <c r="X857" i="5" s="1"/>
  <c r="E858" i="5"/>
  <c r="X858" i="5" s="1"/>
  <c r="E859" i="5"/>
  <c r="E860" i="5"/>
  <c r="E861" i="5"/>
  <c r="X861" i="5" s="1"/>
  <c r="E862" i="5"/>
  <c r="X862" i="5" s="1"/>
  <c r="E863" i="5"/>
  <c r="E864" i="5"/>
  <c r="E865" i="5"/>
  <c r="X865" i="5" s="1"/>
  <c r="E866" i="5"/>
  <c r="X866" i="5" s="1"/>
  <c r="E867" i="5"/>
  <c r="E868" i="5"/>
  <c r="E869" i="5"/>
  <c r="E870" i="5"/>
  <c r="X870" i="5" s="1"/>
  <c r="E871" i="5"/>
  <c r="E872" i="5"/>
  <c r="E873" i="5"/>
  <c r="X873" i="5" s="1"/>
  <c r="E874" i="5"/>
  <c r="X874" i="5" s="1"/>
  <c r="E875" i="5"/>
  <c r="X875" i="5" s="1"/>
  <c r="E876" i="5"/>
  <c r="E877" i="5"/>
  <c r="X877" i="5" s="1"/>
  <c r="E878" i="5"/>
  <c r="X878" i="5" s="1"/>
  <c r="E879" i="5"/>
  <c r="E880" i="5"/>
  <c r="E881" i="5"/>
  <c r="X881" i="5" s="1"/>
  <c r="E882" i="5"/>
  <c r="E883" i="5"/>
  <c r="E884" i="5"/>
  <c r="E885" i="5"/>
  <c r="X885" i="5" s="1"/>
  <c r="E886" i="5"/>
  <c r="E887" i="5"/>
  <c r="E888" i="5"/>
  <c r="E889" i="5"/>
  <c r="X889" i="5" s="1"/>
  <c r="E890" i="5"/>
  <c r="E891" i="5"/>
  <c r="E892" i="5"/>
  <c r="E893" i="5"/>
  <c r="X893" i="5" s="1"/>
  <c r="E894" i="5"/>
  <c r="X894" i="5" s="1"/>
  <c r="E895" i="5"/>
  <c r="E896" i="5"/>
  <c r="E897" i="5"/>
  <c r="X897" i="5" s="1"/>
  <c r="E898" i="5"/>
  <c r="E899" i="5"/>
  <c r="X899" i="5" s="1"/>
  <c r="E900" i="5"/>
  <c r="E901" i="5"/>
  <c r="X901" i="5" s="1"/>
  <c r="E902" i="5"/>
  <c r="E903" i="5"/>
  <c r="E904" i="5"/>
  <c r="E905" i="5"/>
  <c r="X905" i="5" s="1"/>
  <c r="E906" i="5"/>
  <c r="X906" i="5" s="1"/>
  <c r="E907" i="5"/>
  <c r="E908" i="5"/>
  <c r="E909" i="5"/>
  <c r="X909" i="5" s="1"/>
  <c r="E910" i="5"/>
  <c r="X910" i="5" s="1"/>
  <c r="E911" i="5"/>
  <c r="E912" i="5"/>
  <c r="E913" i="5"/>
  <c r="X913" i="5" s="1"/>
  <c r="E914" i="5"/>
  <c r="E915" i="5"/>
  <c r="E916" i="5"/>
  <c r="E917" i="5"/>
  <c r="X917" i="5" s="1"/>
  <c r="E918" i="5"/>
  <c r="X918" i="5" s="1"/>
  <c r="E919" i="5"/>
  <c r="X919" i="5" s="1"/>
  <c r="E920" i="5"/>
  <c r="E921" i="5"/>
  <c r="X921" i="5" s="1"/>
  <c r="E922" i="5"/>
  <c r="X922" i="5" s="1"/>
  <c r="E923" i="5"/>
  <c r="E924" i="5"/>
  <c r="E925" i="5"/>
  <c r="X925" i="5" s="1"/>
  <c r="E926" i="5"/>
  <c r="X926" i="5" s="1"/>
  <c r="E927" i="5"/>
  <c r="E928" i="5"/>
  <c r="E929" i="5"/>
  <c r="X929" i="5" s="1"/>
  <c r="E930" i="5"/>
  <c r="X930" i="5" s="1"/>
  <c r="E931" i="5"/>
  <c r="E932" i="5"/>
  <c r="E933" i="5"/>
  <c r="X933" i="5" s="1"/>
  <c r="E934" i="5"/>
  <c r="X934" i="5" s="1"/>
  <c r="E935" i="5"/>
  <c r="X935" i="5" s="1"/>
  <c r="E936" i="5"/>
  <c r="E937" i="5"/>
  <c r="X937" i="5" s="1"/>
  <c r="E938" i="5"/>
  <c r="X938" i="5" s="1"/>
  <c r="E939" i="5"/>
  <c r="X939" i="5" s="1"/>
  <c r="E940" i="5"/>
  <c r="E941" i="5"/>
  <c r="X941" i="5" s="1"/>
  <c r="E942" i="5"/>
  <c r="X942" i="5" s="1"/>
  <c r="E943" i="5"/>
  <c r="X943" i="5" s="1"/>
  <c r="E944" i="5"/>
  <c r="E945" i="5"/>
  <c r="X945" i="5" s="1"/>
  <c r="E946" i="5"/>
  <c r="E947" i="5"/>
  <c r="E948" i="5"/>
  <c r="E949" i="5"/>
  <c r="X949" i="5" s="1"/>
  <c r="E950" i="5"/>
  <c r="E951" i="5"/>
  <c r="E952" i="5"/>
  <c r="E953" i="5"/>
  <c r="X953" i="5" s="1"/>
  <c r="E954" i="5"/>
  <c r="X954" i="5" s="1"/>
  <c r="E955" i="5"/>
  <c r="X955" i="5" s="1"/>
  <c r="E956" i="5"/>
  <c r="E957" i="5"/>
  <c r="X957" i="5" s="1"/>
  <c r="E958" i="5"/>
  <c r="E959" i="5"/>
  <c r="X959" i="5" s="1"/>
  <c r="E960" i="5"/>
  <c r="E961" i="5"/>
  <c r="X961" i="5" s="1"/>
  <c r="E962" i="5"/>
  <c r="X962" i="5" s="1"/>
  <c r="E963" i="5"/>
  <c r="E964" i="5"/>
  <c r="E965" i="5"/>
  <c r="X965" i="5" s="1"/>
  <c r="E966" i="5"/>
  <c r="X966" i="5" s="1"/>
  <c r="E967" i="5"/>
  <c r="E968" i="5"/>
  <c r="E969" i="5"/>
  <c r="X969" i="5" s="1"/>
  <c r="E970" i="5"/>
  <c r="E971" i="5"/>
  <c r="E972" i="5"/>
  <c r="E973" i="5"/>
  <c r="X973" i="5" s="1"/>
  <c r="E974" i="5"/>
  <c r="E975" i="5"/>
  <c r="E976" i="5"/>
  <c r="E977" i="5"/>
  <c r="E978" i="5"/>
  <c r="X978" i="5" s="1"/>
  <c r="E979" i="5"/>
  <c r="E980" i="5"/>
  <c r="E981" i="5"/>
  <c r="X981" i="5" s="1"/>
  <c r="E982" i="5"/>
  <c r="X982" i="5" s="1"/>
  <c r="E983" i="5"/>
  <c r="E984" i="5"/>
  <c r="E985" i="5"/>
  <c r="E986" i="5"/>
  <c r="E987" i="5"/>
  <c r="E988" i="5"/>
  <c r="E989" i="5"/>
  <c r="E990" i="5"/>
  <c r="X990" i="5" s="1"/>
  <c r="E991" i="5"/>
  <c r="X991" i="5" s="1"/>
  <c r="E992" i="5"/>
  <c r="E993" i="5"/>
  <c r="X993" i="5" s="1"/>
  <c r="E994" i="5"/>
  <c r="X994" i="5" s="1"/>
  <c r="E995" i="5"/>
  <c r="X995" i="5" s="1"/>
  <c r="E996" i="5"/>
  <c r="E997" i="5"/>
  <c r="X997" i="5" s="1"/>
  <c r="E998" i="5"/>
  <c r="E999" i="5"/>
  <c r="X999" i="5" s="1"/>
  <c r="E1000" i="5"/>
  <c r="E1001" i="5"/>
  <c r="X1001" i="5" s="1"/>
  <c r="E1002" i="5"/>
  <c r="X1002" i="5" s="1"/>
  <c r="E1003" i="5"/>
  <c r="E1004" i="5"/>
  <c r="E1005" i="5"/>
  <c r="E1006" i="5"/>
  <c r="X1006" i="5" s="1"/>
  <c r="E1007" i="5"/>
  <c r="E1008" i="5"/>
  <c r="E1009" i="5"/>
  <c r="X1009" i="5" s="1"/>
  <c r="E1010" i="5"/>
  <c r="X1010" i="5" s="1"/>
  <c r="E1011" i="5"/>
  <c r="X1011" i="5" s="1"/>
  <c r="E1012" i="5"/>
  <c r="E1013" i="5"/>
  <c r="X1013" i="5" s="1"/>
  <c r="E1014" i="5"/>
  <c r="X1014" i="5" s="1"/>
  <c r="E1015" i="5"/>
  <c r="E1016" i="5"/>
  <c r="E1017" i="5"/>
  <c r="E1018" i="5"/>
  <c r="X1018" i="5" s="1"/>
  <c r="E1019" i="5"/>
  <c r="X1019" i="5" s="1"/>
  <c r="E1020" i="5"/>
  <c r="E1021" i="5"/>
  <c r="E1022" i="5"/>
  <c r="X1022" i="5" s="1"/>
  <c r="E1023" i="5"/>
  <c r="X1023" i="5" s="1"/>
  <c r="E1024" i="5"/>
  <c r="E1025" i="5"/>
  <c r="X1025" i="5" s="1"/>
  <c r="E1026" i="5"/>
  <c r="X1026" i="5" s="1"/>
  <c r="E1027" i="5"/>
  <c r="X1027" i="5" s="1"/>
  <c r="E1028" i="5"/>
  <c r="E1029" i="5"/>
  <c r="X1029" i="5" s="1"/>
  <c r="E1030" i="5"/>
  <c r="X1030" i="5" s="1"/>
  <c r="E1031" i="5"/>
  <c r="X1031" i="5" s="1"/>
  <c r="E1032" i="5"/>
  <c r="E1033" i="5"/>
  <c r="E1034" i="5"/>
  <c r="X1034" i="5" s="1"/>
  <c r="E1035" i="5"/>
  <c r="E1036" i="5"/>
  <c r="E1037" i="5"/>
  <c r="X1037" i="5" s="1"/>
  <c r="E1038" i="5"/>
  <c r="X1038" i="5" s="1"/>
  <c r="E1039" i="5"/>
  <c r="E1040" i="5"/>
  <c r="E1041" i="5"/>
  <c r="X1041" i="5" s="1"/>
  <c r="E1042" i="5"/>
  <c r="X1042" i="5" s="1"/>
  <c r="E1043" i="5"/>
  <c r="X1043" i="5" s="1"/>
  <c r="E1044" i="5"/>
  <c r="E1045" i="5"/>
  <c r="X1045" i="5" s="1"/>
  <c r="E1046" i="5"/>
  <c r="X1046" i="5" s="1"/>
  <c r="E1047" i="5"/>
  <c r="X1047" i="5" s="1"/>
  <c r="E1048" i="5"/>
  <c r="E1049" i="5"/>
  <c r="E1050" i="5"/>
  <c r="X1050" i="5" s="1"/>
  <c r="E1051" i="5"/>
  <c r="E1052" i="5"/>
  <c r="E1053" i="5"/>
  <c r="X1053" i="5" s="1"/>
  <c r="E1054" i="5"/>
  <c r="X1054" i="5" s="1"/>
  <c r="E1055" i="5"/>
  <c r="E1056" i="5"/>
  <c r="E1057" i="5"/>
  <c r="X1057" i="5" s="1"/>
  <c r="E1058" i="5"/>
  <c r="X1058" i="5" s="1"/>
  <c r="E1059" i="5"/>
  <c r="E1060" i="5"/>
  <c r="E1061" i="5"/>
  <c r="X1061" i="5" s="1"/>
  <c r="E1062" i="5"/>
  <c r="X1062" i="5" s="1"/>
  <c r="E1063" i="5"/>
  <c r="X1063" i="5" s="1"/>
  <c r="E1064" i="5"/>
  <c r="E1065" i="5"/>
  <c r="E1066" i="5"/>
  <c r="X1066" i="5" s="1"/>
  <c r="E1067" i="5"/>
  <c r="E1068" i="5"/>
  <c r="E1069" i="5"/>
  <c r="X1069" i="5" s="1"/>
  <c r="E1070" i="5"/>
  <c r="X1070" i="5" s="1"/>
  <c r="E1071" i="5"/>
  <c r="E1072" i="5"/>
  <c r="E1073" i="5"/>
  <c r="X1073" i="5" s="1"/>
  <c r="E1074" i="5"/>
  <c r="X1074" i="5" s="1"/>
  <c r="E1075" i="5"/>
  <c r="X1075" i="5" s="1"/>
  <c r="E1076" i="5"/>
  <c r="E1077" i="5"/>
  <c r="X1077" i="5" s="1"/>
  <c r="E1078" i="5"/>
  <c r="X1078" i="5" s="1"/>
  <c r="E1079" i="5"/>
  <c r="E1080" i="5"/>
  <c r="E1081" i="5"/>
  <c r="E1082" i="5"/>
  <c r="X1082" i="5" s="1"/>
  <c r="E1083" i="5"/>
  <c r="X1083" i="5" s="1"/>
  <c r="E1084" i="5"/>
  <c r="E1085" i="5"/>
  <c r="X1085" i="5" s="1"/>
  <c r="E1086" i="5"/>
  <c r="X1086" i="5" s="1"/>
  <c r="E1087" i="5"/>
  <c r="X1087" i="5" s="1"/>
  <c r="E1088" i="5"/>
  <c r="E1089" i="5"/>
  <c r="X1089" i="5" s="1"/>
  <c r="E1090" i="5"/>
  <c r="X1090" i="5" s="1"/>
  <c r="E1091" i="5"/>
  <c r="X1091" i="5" s="1"/>
  <c r="E1092" i="5"/>
  <c r="E1093" i="5"/>
  <c r="X1093" i="5" s="1"/>
  <c r="E1094" i="5"/>
  <c r="X1094" i="5" s="1"/>
  <c r="E1095" i="5"/>
  <c r="E1096" i="5"/>
  <c r="E1097" i="5"/>
  <c r="E1098" i="5"/>
  <c r="X1098" i="5" s="1"/>
  <c r="E1099" i="5"/>
  <c r="E1100" i="5"/>
  <c r="E1101" i="5"/>
  <c r="X1101" i="5" s="1"/>
  <c r="E1102" i="5"/>
  <c r="X1102" i="5" s="1"/>
  <c r="E1103" i="5"/>
  <c r="E1104" i="5"/>
  <c r="E1105" i="5"/>
  <c r="X1105" i="5" s="1"/>
  <c r="E1106" i="5"/>
  <c r="X1106" i="5" s="1"/>
  <c r="E1107" i="5"/>
  <c r="E1108" i="5"/>
  <c r="E1109" i="5"/>
  <c r="X1109" i="5" s="1"/>
  <c r="E1110" i="5"/>
  <c r="X1110" i="5" s="1"/>
  <c r="E1111" i="5"/>
  <c r="X1111" i="5" s="1"/>
  <c r="E1112" i="5"/>
  <c r="E1113" i="5"/>
  <c r="E1114" i="5"/>
  <c r="X1114" i="5" s="1"/>
  <c r="E1115" i="5"/>
  <c r="E1116" i="5"/>
  <c r="E1117" i="5"/>
  <c r="X1117" i="5" s="1"/>
  <c r="E1118" i="5"/>
  <c r="X1118" i="5" s="1"/>
  <c r="E1119" i="5"/>
  <c r="X1119" i="5" s="1"/>
  <c r="E1120" i="5"/>
  <c r="E1121" i="5"/>
  <c r="X1121" i="5" s="1"/>
  <c r="E1122" i="5"/>
  <c r="X1122" i="5" s="1"/>
  <c r="E1123" i="5"/>
  <c r="E1124" i="5"/>
  <c r="E1125" i="5"/>
  <c r="X1125" i="5" s="1"/>
  <c r="E1126" i="5"/>
  <c r="X1126" i="5" s="1"/>
  <c r="E1127" i="5"/>
  <c r="X1127" i="5" s="1"/>
  <c r="E1128" i="5"/>
  <c r="E1129" i="5"/>
  <c r="E1130" i="5"/>
  <c r="X1130" i="5" s="1"/>
  <c r="E1131" i="5"/>
  <c r="E1132" i="5"/>
  <c r="E1133" i="5"/>
  <c r="E1134" i="5"/>
  <c r="X1134" i="5" s="1"/>
  <c r="E1135" i="5"/>
  <c r="X1135" i="5" s="1"/>
  <c r="E1136" i="5"/>
  <c r="E1137" i="5"/>
  <c r="E1138" i="5"/>
  <c r="X1138" i="5" s="1"/>
  <c r="E1139" i="5"/>
  <c r="E1140" i="5"/>
  <c r="E1141" i="5"/>
  <c r="E1142" i="5"/>
  <c r="X1142" i="5" s="1"/>
  <c r="E1143" i="5"/>
  <c r="X1143" i="5" s="1"/>
  <c r="E1144" i="5"/>
  <c r="E1145" i="5"/>
  <c r="E1146" i="5"/>
  <c r="X1146" i="5" s="1"/>
  <c r="E1147" i="5"/>
  <c r="X1147" i="5" s="1"/>
  <c r="E1148" i="5"/>
  <c r="E1149" i="5"/>
  <c r="X1149" i="5" s="1"/>
  <c r="E1150" i="5"/>
  <c r="E1151" i="5"/>
  <c r="E1152" i="5"/>
  <c r="E1153" i="5"/>
  <c r="E1154" i="5"/>
  <c r="X1154" i="5" s="1"/>
  <c r="E1155" i="5"/>
  <c r="X1155" i="5" s="1"/>
  <c r="E1156" i="5"/>
  <c r="E1157" i="5"/>
  <c r="X1157" i="5" s="1"/>
  <c r="E1158" i="5"/>
  <c r="X1158" i="5" s="1"/>
  <c r="E1159" i="5"/>
  <c r="E1160" i="5"/>
  <c r="E1161" i="5"/>
  <c r="X1161" i="5" s="1"/>
  <c r="E1162" i="5"/>
  <c r="X1162" i="5" s="1"/>
  <c r="E1163" i="5"/>
  <c r="X1163" i="5" s="1"/>
  <c r="E1164" i="5"/>
  <c r="E1165" i="5"/>
  <c r="X1165" i="5" s="1"/>
  <c r="E1166" i="5"/>
  <c r="X1166" i="5" s="1"/>
  <c r="E1167" i="5"/>
  <c r="E1168" i="5"/>
  <c r="E1169" i="5"/>
  <c r="X1169" i="5" s="1"/>
  <c r="E1170" i="5"/>
  <c r="E1171" i="5"/>
  <c r="E1172" i="5"/>
  <c r="E1173" i="5"/>
  <c r="X1173" i="5" s="1"/>
  <c r="E1174" i="5"/>
  <c r="X1174" i="5" s="1"/>
  <c r="E1175" i="5"/>
  <c r="E1176" i="5"/>
  <c r="E1177" i="5"/>
  <c r="X1177" i="5" s="1"/>
  <c r="E1178" i="5"/>
  <c r="X1178" i="5" s="1"/>
  <c r="E1179" i="5"/>
  <c r="E1180" i="5"/>
  <c r="E1181" i="5"/>
  <c r="E1182" i="5"/>
  <c r="X1182" i="5" s="1"/>
  <c r="E1183" i="5"/>
  <c r="E1184" i="5"/>
  <c r="E1185" i="5"/>
  <c r="X1185" i="5" s="1"/>
  <c r="E1186" i="5"/>
  <c r="X1186" i="5" s="1"/>
  <c r="E1187" i="5"/>
  <c r="E1188" i="5"/>
  <c r="E1189" i="5"/>
  <c r="X1189" i="5" s="1"/>
  <c r="E1190" i="5"/>
  <c r="X1190" i="5" s="1"/>
  <c r="E1191" i="5"/>
  <c r="E1192" i="5"/>
  <c r="E1193" i="5"/>
  <c r="E1194" i="5"/>
  <c r="E1195" i="5"/>
  <c r="E1196" i="5"/>
  <c r="E1197" i="5"/>
  <c r="X1197" i="5" s="1"/>
  <c r="E1198" i="5"/>
  <c r="E1199" i="5"/>
  <c r="E1200" i="5"/>
  <c r="E1201" i="5"/>
  <c r="X1201" i="5" s="1"/>
  <c r="E1202" i="5"/>
  <c r="E1203" i="5"/>
  <c r="E1204" i="5"/>
  <c r="E1205" i="5"/>
  <c r="X1205" i="5" s="1"/>
  <c r="E1206" i="5"/>
  <c r="E1207" i="5"/>
  <c r="E1208" i="5"/>
  <c r="E1209" i="5"/>
  <c r="X1209" i="5" s="1"/>
  <c r="E1210" i="5"/>
  <c r="X1210" i="5" s="1"/>
  <c r="E1211" i="5"/>
  <c r="E1212" i="5"/>
  <c r="E1213" i="5"/>
  <c r="X1213" i="5" s="1"/>
  <c r="E1214" i="5"/>
  <c r="X1214" i="5" s="1"/>
  <c r="E1215" i="5"/>
  <c r="E1216" i="5"/>
  <c r="E1217" i="5"/>
  <c r="X1217" i="5" s="1"/>
  <c r="E1218" i="5"/>
  <c r="X1218" i="5" s="1"/>
  <c r="E1219" i="5"/>
  <c r="X1219" i="5" s="1"/>
  <c r="E1220" i="5"/>
  <c r="E1221" i="5"/>
  <c r="X1221" i="5" s="1"/>
  <c r="E1222" i="5"/>
  <c r="X1222" i="5" s="1"/>
  <c r="E1223" i="5"/>
  <c r="E1224" i="5"/>
  <c r="E1225" i="5"/>
  <c r="X1225" i="5" s="1"/>
  <c r="E1226" i="5"/>
  <c r="E1227" i="5"/>
  <c r="X1227" i="5" s="1"/>
  <c r="E1228" i="5"/>
  <c r="E1229" i="5"/>
  <c r="X1229" i="5" s="1"/>
  <c r="E1230" i="5"/>
  <c r="X1230" i="5" s="1"/>
  <c r="E1231" i="5"/>
  <c r="E1232" i="5"/>
  <c r="E1233" i="5"/>
  <c r="X1233" i="5" s="1"/>
  <c r="E1234" i="5"/>
  <c r="X1234" i="5" s="1"/>
  <c r="E1235" i="5"/>
  <c r="E1236" i="5"/>
  <c r="E1237" i="5"/>
  <c r="X1237" i="5" s="1"/>
  <c r="E1238" i="5"/>
  <c r="X1238" i="5" s="1"/>
  <c r="E1239" i="5"/>
  <c r="E1240" i="5"/>
  <c r="E1241" i="5"/>
  <c r="X1241" i="5" s="1"/>
  <c r="E1242" i="5"/>
  <c r="X1242" i="5" s="1"/>
  <c r="E1243" i="5"/>
  <c r="E1244" i="5"/>
  <c r="E1245" i="5"/>
  <c r="X1245" i="5" s="1"/>
  <c r="E1246" i="5"/>
  <c r="X1246" i="5" s="1"/>
  <c r="E1247" i="5"/>
  <c r="E1248" i="5"/>
  <c r="E1249" i="5"/>
  <c r="X1249" i="5" s="1"/>
  <c r="E1250" i="5"/>
  <c r="X1250" i="5" s="1"/>
  <c r="E1251" i="5"/>
  <c r="E1252" i="5"/>
  <c r="E1253" i="5"/>
  <c r="E1254" i="5"/>
  <c r="E1255" i="5"/>
  <c r="E1256" i="5"/>
  <c r="E1257" i="5"/>
  <c r="X1257" i="5" s="1"/>
  <c r="E1258" i="5"/>
  <c r="E1259" i="5"/>
  <c r="E1260" i="5"/>
  <c r="E1261" i="5"/>
  <c r="X1261" i="5" s="1"/>
  <c r="E1262" i="5"/>
  <c r="E1263" i="5"/>
  <c r="E1264" i="5"/>
  <c r="E1265" i="5"/>
  <c r="X1265" i="5" s="1"/>
  <c r="E1266" i="5"/>
  <c r="E1267" i="5"/>
  <c r="E1268" i="5"/>
  <c r="E1269" i="5"/>
  <c r="X1269" i="5" s="1"/>
  <c r="E1270" i="5"/>
  <c r="E1271" i="5"/>
  <c r="E1272" i="5"/>
  <c r="E1273" i="5"/>
  <c r="X1273" i="5" s="1"/>
  <c r="E1274" i="5"/>
  <c r="E1275" i="5"/>
  <c r="E1276" i="5"/>
  <c r="E1277" i="5"/>
  <c r="X1277" i="5" s="1"/>
  <c r="E1278" i="5"/>
  <c r="E1279" i="5"/>
  <c r="E1280" i="5"/>
  <c r="E1281" i="5"/>
  <c r="X1281" i="5" s="1"/>
  <c r="E1282" i="5"/>
  <c r="X1282" i="5" s="1"/>
  <c r="E1283" i="5"/>
  <c r="E1284" i="5"/>
  <c r="E1285" i="5"/>
  <c r="E1286" i="5"/>
  <c r="E1287" i="5"/>
  <c r="E1288" i="5"/>
  <c r="E1289" i="5"/>
  <c r="E1290" i="5"/>
  <c r="E1291" i="5"/>
  <c r="E1292" i="5"/>
  <c r="E1293" i="5"/>
  <c r="X1293" i="5" s="1"/>
  <c r="E1294" i="5"/>
  <c r="E1295" i="5"/>
  <c r="E1296" i="5"/>
  <c r="E1297" i="5"/>
  <c r="E1298" i="5"/>
  <c r="X1298" i="5" s="1"/>
  <c r="E1299" i="5"/>
  <c r="E1300" i="5"/>
  <c r="E1301" i="5"/>
  <c r="X1301" i="5" s="1"/>
  <c r="E1302" i="5"/>
  <c r="E1303" i="5"/>
  <c r="E1304" i="5"/>
  <c r="E1305" i="5"/>
  <c r="X1305" i="5" s="1"/>
  <c r="E1306" i="5"/>
  <c r="E1307" i="5"/>
  <c r="E1308" i="5"/>
  <c r="E1309" i="5"/>
  <c r="X1309" i="5" s="1"/>
  <c r="E1310" i="5"/>
  <c r="E1311" i="5"/>
  <c r="E1312" i="5"/>
  <c r="E1313" i="5"/>
  <c r="E1314" i="5"/>
  <c r="X1314" i="5" s="1"/>
  <c r="E1315" i="5"/>
  <c r="E1316" i="5"/>
  <c r="E1317" i="5"/>
  <c r="E1318" i="5"/>
  <c r="E1319" i="5"/>
  <c r="E1320" i="5"/>
  <c r="E1321" i="5"/>
  <c r="X1321" i="5" s="1"/>
  <c r="E1322" i="5"/>
  <c r="E1323" i="5"/>
  <c r="E1324" i="5"/>
  <c r="E1325" i="5"/>
  <c r="E1326" i="5"/>
  <c r="E1327" i="5"/>
  <c r="E1328" i="5"/>
  <c r="E1329" i="5"/>
  <c r="E1330" i="5"/>
  <c r="X1330" i="5" s="1"/>
  <c r="E1331" i="5"/>
  <c r="E1332" i="5"/>
  <c r="E1333" i="5"/>
  <c r="X1333" i="5" s="1"/>
  <c r="E1334" i="5"/>
  <c r="E1335" i="5"/>
  <c r="E1336" i="5"/>
  <c r="E1337" i="5"/>
  <c r="X1337" i="5" s="1"/>
  <c r="E1338" i="5"/>
  <c r="X1338" i="5" s="1"/>
  <c r="E1339" i="5"/>
  <c r="E1340" i="5"/>
  <c r="E1341" i="5"/>
  <c r="X1341" i="5" s="1"/>
  <c r="E1342" i="5"/>
  <c r="X1342" i="5" s="1"/>
  <c r="E1343" i="5"/>
  <c r="E1344" i="5"/>
  <c r="E1345" i="5"/>
  <c r="X1345" i="5" s="1"/>
  <c r="E1346" i="5"/>
  <c r="X1346" i="5" s="1"/>
  <c r="E1347" i="5"/>
  <c r="E1348" i="5"/>
  <c r="E1349" i="5"/>
  <c r="X1349" i="5" s="1"/>
  <c r="E1350" i="5"/>
  <c r="E1351" i="5"/>
  <c r="E1352" i="5"/>
  <c r="E1353" i="5"/>
  <c r="X1353" i="5" s="1"/>
  <c r="E1354" i="5"/>
  <c r="E1355" i="5"/>
  <c r="X1355" i="5" s="1"/>
  <c r="E1356" i="5"/>
  <c r="E1357" i="5"/>
  <c r="E1358" i="5"/>
  <c r="E1359" i="5"/>
  <c r="E1360" i="5"/>
  <c r="E1361" i="5"/>
  <c r="X1361" i="5" s="1"/>
  <c r="E1362" i="5"/>
  <c r="E1363" i="5"/>
  <c r="E1364" i="5"/>
  <c r="E1365" i="5"/>
  <c r="X1365" i="5" s="1"/>
  <c r="E1366" i="5"/>
  <c r="E1367" i="5"/>
  <c r="X1367" i="5" s="1"/>
  <c r="E1368" i="5"/>
  <c r="E1369" i="5"/>
  <c r="X1369" i="5" s="1"/>
  <c r="E1370" i="5"/>
  <c r="E1371" i="5"/>
  <c r="X1371" i="5" s="1"/>
  <c r="E1372" i="5"/>
  <c r="E1373" i="5"/>
  <c r="X1373" i="5" s="1"/>
  <c r="E1374" i="5"/>
  <c r="X1374" i="5" s="1"/>
  <c r="E1375" i="5"/>
  <c r="E1376" i="5"/>
  <c r="E1377" i="5"/>
  <c r="E1378" i="5"/>
  <c r="X1378" i="5" s="1"/>
  <c r="E1379" i="5"/>
  <c r="X1379" i="5" s="1"/>
  <c r="E1380" i="5"/>
  <c r="E1381" i="5"/>
  <c r="E1382" i="5"/>
  <c r="E1383" i="5"/>
  <c r="E1384" i="5"/>
  <c r="E1385" i="5"/>
  <c r="E1386" i="5"/>
  <c r="X1386" i="5" s="1"/>
  <c r="E1387" i="5"/>
  <c r="X1387" i="5" s="1"/>
  <c r="E1388" i="5"/>
  <c r="E1389" i="5"/>
  <c r="X1389" i="5" s="1"/>
  <c r="E1390" i="5"/>
  <c r="E1391" i="5"/>
  <c r="E1392" i="5"/>
  <c r="E1393" i="5"/>
  <c r="X1393" i="5" s="1"/>
  <c r="E1394" i="5"/>
  <c r="X1394" i="5" s="1"/>
  <c r="E1395" i="5"/>
  <c r="X1395" i="5" s="1"/>
  <c r="E1396" i="5"/>
  <c r="E1397" i="5"/>
  <c r="X1397" i="5" s="1"/>
  <c r="E1398" i="5"/>
  <c r="X1398" i="5" s="1"/>
  <c r="E1399" i="5"/>
  <c r="E1400" i="5"/>
  <c r="E1401" i="5"/>
  <c r="E1402" i="5"/>
  <c r="X1402" i="5" s="1"/>
  <c r="E1403" i="5"/>
  <c r="E1404" i="5"/>
  <c r="E1405" i="5"/>
  <c r="E1406" i="5"/>
  <c r="X1406" i="5" s="1"/>
  <c r="E1407" i="5"/>
  <c r="E1408" i="5"/>
  <c r="E1409" i="5"/>
  <c r="E1410" i="5"/>
  <c r="X1410" i="5" s="1"/>
  <c r="E1411" i="5"/>
  <c r="X1411" i="5" s="1"/>
  <c r="E1412" i="5"/>
  <c r="E1413" i="5"/>
  <c r="E1414" i="5"/>
  <c r="X1414" i="5" s="1"/>
  <c r="E1415" i="5"/>
  <c r="E1416" i="5"/>
  <c r="E1417" i="5"/>
  <c r="E1418" i="5"/>
  <c r="X1418" i="5" s="1"/>
  <c r="E1419" i="5"/>
  <c r="X1419" i="5" s="1"/>
  <c r="E1420" i="5"/>
  <c r="E1421" i="5"/>
  <c r="E1422" i="5"/>
  <c r="X1422" i="5" s="1"/>
  <c r="E1423" i="5"/>
  <c r="X1423" i="5" s="1"/>
  <c r="E1424" i="5"/>
  <c r="E1425" i="5"/>
  <c r="E1426" i="5"/>
  <c r="E1427" i="5"/>
  <c r="E1428" i="5"/>
  <c r="E1429" i="5"/>
  <c r="E1430" i="5"/>
  <c r="X1430" i="5" s="1"/>
  <c r="E1431" i="5"/>
  <c r="X1431" i="5" s="1"/>
  <c r="E1432" i="5"/>
  <c r="E1433" i="5"/>
  <c r="E1434" i="5"/>
  <c r="E1435" i="5"/>
  <c r="X1435" i="5" s="1"/>
  <c r="E1436" i="5"/>
  <c r="E1437" i="5"/>
  <c r="E1438" i="5"/>
  <c r="X1438" i="5" s="1"/>
  <c r="E1439" i="5"/>
  <c r="X1439" i="5" s="1"/>
  <c r="E1440" i="5"/>
  <c r="E1441" i="5"/>
  <c r="E1442" i="5"/>
  <c r="X1442" i="5" s="1"/>
  <c r="E1443" i="5"/>
  <c r="X1443" i="5" s="1"/>
  <c r="E1444" i="5"/>
  <c r="E1445" i="5"/>
  <c r="E1446" i="5"/>
  <c r="X1446" i="5" s="1"/>
  <c r="E1447" i="5"/>
  <c r="X1447" i="5" s="1"/>
  <c r="E1448" i="5"/>
  <c r="E1449" i="5"/>
  <c r="X1449" i="5" s="1"/>
  <c r="E1450" i="5"/>
  <c r="X1450" i="5" s="1"/>
  <c r="E1451" i="5"/>
  <c r="E1452" i="5"/>
  <c r="E1453" i="5"/>
  <c r="X1453" i="5" s="1"/>
  <c r="E1454" i="5"/>
  <c r="X1454" i="5" s="1"/>
  <c r="E1455" i="5"/>
  <c r="X1455" i="5" s="1"/>
  <c r="E1456" i="5"/>
  <c r="E1457" i="5"/>
  <c r="E1458" i="5"/>
  <c r="X1458" i="5" s="1"/>
  <c r="E1459" i="5"/>
  <c r="X1459" i="5" s="1"/>
  <c r="E1460" i="5"/>
  <c r="E1461" i="5"/>
  <c r="E1462" i="5"/>
  <c r="E1463" i="5"/>
  <c r="X1463" i="5" s="1"/>
  <c r="E1464" i="5"/>
  <c r="E1465" i="5"/>
  <c r="X1465" i="5" s="1"/>
  <c r="E1466" i="5"/>
  <c r="X1466" i="5" s="1"/>
  <c r="E1467" i="5"/>
  <c r="X1467" i="5" s="1"/>
  <c r="E1468" i="5"/>
  <c r="E1469" i="5"/>
  <c r="X1469" i="5" s="1"/>
  <c r="E1470" i="5"/>
  <c r="X1470" i="5" s="1"/>
  <c r="E1471" i="5"/>
  <c r="E1472" i="5"/>
  <c r="E1473" i="5"/>
  <c r="E1474" i="5"/>
  <c r="X1474" i="5" s="1"/>
  <c r="E1475" i="5"/>
  <c r="X1475" i="5" s="1"/>
  <c r="E1476" i="5"/>
  <c r="E1477" i="5"/>
  <c r="E1478" i="5"/>
  <c r="X1478" i="5" s="1"/>
  <c r="E1479" i="5"/>
  <c r="X1479" i="5" s="1"/>
  <c r="E1480" i="5"/>
  <c r="E1481" i="5"/>
  <c r="X1481" i="5" s="1"/>
  <c r="E1482" i="5"/>
  <c r="X1482" i="5" s="1"/>
  <c r="E1483" i="5"/>
  <c r="X1483" i="5" s="1"/>
  <c r="E1484" i="5"/>
  <c r="E1485" i="5"/>
  <c r="E1486" i="5"/>
  <c r="X1486" i="5" s="1"/>
  <c r="E1487" i="5"/>
  <c r="X1487" i="5" s="1"/>
  <c r="E1488" i="5"/>
  <c r="E1489" i="5"/>
  <c r="E1490" i="5"/>
  <c r="X1490" i="5" s="1"/>
  <c r="E1491" i="5"/>
  <c r="X1491" i="5" s="1"/>
  <c r="E1492" i="5"/>
  <c r="E1493" i="5"/>
  <c r="X1493" i="5" s="1"/>
  <c r="E1494" i="5"/>
  <c r="X1494" i="5" s="1"/>
  <c r="E1495" i="5"/>
  <c r="X1495" i="5" s="1"/>
  <c r="E1496" i="5"/>
  <c r="E1497" i="5"/>
  <c r="X1497" i="5" s="1"/>
  <c r="E1498" i="5"/>
  <c r="X1498" i="5" s="1"/>
  <c r="E1499" i="5"/>
  <c r="X1499" i="5" s="1"/>
  <c r="E1500" i="5"/>
  <c r="E1501" i="5"/>
  <c r="E1502" i="5"/>
  <c r="X1502" i="5" s="1"/>
  <c r="E1503" i="5"/>
  <c r="X1503" i="5" s="1"/>
  <c r="E1504" i="5"/>
  <c r="E1505" i="5"/>
  <c r="E1506" i="5"/>
  <c r="X1506" i="5" s="1"/>
  <c r="E1507" i="5"/>
  <c r="X1507" i="5" s="1"/>
  <c r="E1508" i="5"/>
  <c r="E1509" i="5"/>
  <c r="X1509" i="5" s="1"/>
  <c r="E1510" i="5"/>
  <c r="E1511" i="5"/>
  <c r="X1511" i="5" s="1"/>
  <c r="E1512" i="5"/>
  <c r="E1513" i="5"/>
  <c r="X1513" i="5" s="1"/>
  <c r="E1514" i="5"/>
  <c r="X1514" i="5" s="1"/>
  <c r="E1515" i="5"/>
  <c r="X1515" i="5" s="1"/>
  <c r="E1516" i="5"/>
  <c r="E1517" i="5"/>
  <c r="E1518" i="5"/>
  <c r="X1518" i="5" s="1"/>
  <c r="E1519" i="5"/>
  <c r="E1520" i="5"/>
  <c r="E1521" i="5"/>
  <c r="E1522" i="5"/>
  <c r="X1522" i="5" s="1"/>
  <c r="E1523" i="5"/>
  <c r="X1523" i="5" s="1"/>
  <c r="E1524" i="5"/>
  <c r="E1525" i="5"/>
  <c r="X1525" i="5" s="1"/>
  <c r="E1526" i="5"/>
  <c r="X1526" i="5" s="1"/>
  <c r="E1527" i="5"/>
  <c r="E1528" i="5"/>
  <c r="E1529" i="5"/>
  <c r="X1529" i="5" s="1"/>
  <c r="E1530" i="5"/>
  <c r="X1530" i="5" s="1"/>
  <c r="E1531" i="5"/>
  <c r="E1532" i="5"/>
  <c r="E1533" i="5"/>
  <c r="E1534" i="5"/>
  <c r="X1534" i="5" s="1"/>
  <c r="E1535" i="5"/>
  <c r="E1536" i="5"/>
  <c r="E1537" i="5"/>
  <c r="X1537" i="5" s="1"/>
  <c r="E1538" i="5"/>
  <c r="X1538" i="5" s="1"/>
  <c r="E1539" i="5"/>
  <c r="X1539" i="5" s="1"/>
  <c r="E1540" i="5"/>
  <c r="E1541" i="5"/>
  <c r="X1541" i="5" s="1"/>
  <c r="E1542" i="5"/>
  <c r="X1542" i="5" s="1"/>
  <c r="E1543" i="5"/>
  <c r="X1543" i="5" s="1"/>
  <c r="E1544" i="5"/>
  <c r="E1545" i="5"/>
  <c r="X1545" i="5" s="1"/>
  <c r="E1546" i="5"/>
  <c r="X1546" i="5" s="1"/>
  <c r="E1547" i="5"/>
  <c r="E1548" i="5"/>
  <c r="E1549" i="5"/>
  <c r="X1549" i="5" s="1"/>
  <c r="E1550" i="5"/>
  <c r="X1550" i="5" s="1"/>
  <c r="E1551" i="5"/>
  <c r="X1551" i="5" s="1"/>
  <c r="E1552" i="5"/>
  <c r="E1553" i="5"/>
  <c r="X1553" i="5" s="1"/>
  <c r="E1554" i="5"/>
  <c r="E1555" i="5"/>
  <c r="E1556" i="5"/>
  <c r="E1557" i="5"/>
  <c r="X1557" i="5" s="1"/>
  <c r="E1558" i="5"/>
  <c r="E1559" i="5"/>
  <c r="E1560" i="5"/>
  <c r="E1561" i="5"/>
  <c r="X1561" i="5" s="1"/>
  <c r="E1562" i="5"/>
  <c r="E1563" i="5"/>
  <c r="E1564" i="5"/>
  <c r="E1565" i="5"/>
  <c r="X1565" i="5" s="1"/>
  <c r="E1566" i="5"/>
  <c r="X1566" i="5" s="1"/>
  <c r="E1567" i="5"/>
  <c r="E1568" i="5"/>
  <c r="E1569" i="5"/>
  <c r="X1569" i="5" s="1"/>
  <c r="E1570" i="5"/>
  <c r="E1571" i="5"/>
  <c r="E1572" i="5"/>
  <c r="E1573" i="5"/>
  <c r="X1573" i="5" s="1"/>
  <c r="E1574" i="5"/>
  <c r="E1575" i="5"/>
  <c r="E1576" i="5"/>
  <c r="E1577" i="5"/>
  <c r="E1578" i="5"/>
  <c r="X1578" i="5" s="1"/>
  <c r="E1579" i="5"/>
  <c r="E1580" i="5"/>
  <c r="E1581" i="5"/>
  <c r="X1581" i="5" s="1"/>
  <c r="E1582" i="5"/>
  <c r="X1582" i="5" s="1"/>
  <c r="E1583" i="5"/>
  <c r="E1584" i="5"/>
  <c r="E1585" i="5"/>
  <c r="X1585" i="5" s="1"/>
  <c r="E1586" i="5"/>
  <c r="E1587" i="5"/>
  <c r="E1588" i="5"/>
  <c r="E1589" i="5"/>
  <c r="X1589" i="5" s="1"/>
  <c r="E1590" i="5"/>
  <c r="E1591" i="5"/>
  <c r="E1592" i="5"/>
  <c r="E1593" i="5"/>
  <c r="E1594" i="5"/>
  <c r="E1595" i="5"/>
  <c r="E1596" i="5"/>
  <c r="E1597" i="5"/>
  <c r="X1597" i="5" s="1"/>
  <c r="E1598" i="5"/>
  <c r="X1598" i="5" s="1"/>
  <c r="E1599" i="5"/>
  <c r="E1600" i="5"/>
  <c r="E1601" i="5"/>
  <c r="X1601" i="5" s="1"/>
  <c r="E1602" i="5"/>
  <c r="E1603" i="5"/>
  <c r="E1604" i="5"/>
  <c r="E1605" i="5"/>
  <c r="X1605" i="5" s="1"/>
  <c r="E1606" i="5"/>
  <c r="E1607" i="5"/>
  <c r="E1608" i="5"/>
  <c r="E1609" i="5"/>
  <c r="E1610" i="5"/>
  <c r="X1610" i="5" s="1"/>
  <c r="E1611" i="5"/>
  <c r="E1612" i="5"/>
  <c r="E1613" i="5"/>
  <c r="X1613" i="5" s="1"/>
  <c r="E1614" i="5"/>
  <c r="E1615" i="5"/>
  <c r="E1616" i="5"/>
  <c r="E1617" i="5"/>
  <c r="X1617" i="5" s="1"/>
  <c r="E1618" i="5"/>
  <c r="E1619" i="5"/>
  <c r="E1620" i="5"/>
  <c r="E1621" i="5"/>
  <c r="X1621" i="5" s="1"/>
  <c r="E1622" i="5"/>
  <c r="E1623" i="5"/>
  <c r="E1624" i="5"/>
  <c r="E1625" i="5"/>
  <c r="X1625" i="5" s="1"/>
  <c r="E1626" i="5"/>
  <c r="X1626" i="5" s="1"/>
  <c r="E1627" i="5"/>
  <c r="E1628" i="5"/>
  <c r="E1629" i="5"/>
  <c r="X1629" i="5" s="1"/>
  <c r="E1630" i="5"/>
  <c r="X1630" i="5" s="1"/>
  <c r="E1631" i="5"/>
  <c r="E1632" i="5"/>
  <c r="E1633" i="5"/>
  <c r="E1634" i="5"/>
  <c r="E1635" i="5"/>
  <c r="E1636" i="5"/>
  <c r="E1637" i="5"/>
  <c r="X1637" i="5" s="1"/>
  <c r="E1638" i="5"/>
  <c r="E1639" i="5"/>
  <c r="E1640" i="5"/>
  <c r="E1641" i="5"/>
  <c r="E1642" i="5"/>
  <c r="E1643" i="5"/>
  <c r="E1644" i="5"/>
  <c r="E1645" i="5"/>
  <c r="E1646" i="5"/>
  <c r="E1647" i="5"/>
  <c r="E1648" i="5"/>
  <c r="E1649" i="5"/>
  <c r="X1649" i="5" s="1"/>
  <c r="E1650" i="5"/>
  <c r="E1651" i="5"/>
  <c r="E1652" i="5"/>
  <c r="E1653" i="5"/>
  <c r="E1654" i="5"/>
  <c r="E1655" i="5"/>
  <c r="E1656" i="5"/>
  <c r="E1657" i="5"/>
  <c r="E1658" i="5"/>
  <c r="X1658" i="5" s="1"/>
  <c r="E1659" i="5"/>
  <c r="E1660" i="5"/>
  <c r="E1661" i="5"/>
  <c r="X1661" i="5" s="1"/>
  <c r="E1662" i="5"/>
  <c r="X1662" i="5" s="1"/>
  <c r="E1663" i="5"/>
  <c r="E1664" i="5"/>
  <c r="E1665" i="5"/>
  <c r="X1665" i="5" s="1"/>
  <c r="E1666" i="5"/>
  <c r="E1667" i="5"/>
  <c r="E1668" i="5"/>
  <c r="E1669" i="5"/>
  <c r="E1670" i="5"/>
  <c r="E1671" i="5"/>
  <c r="E1672" i="5"/>
  <c r="E1673" i="5"/>
  <c r="E1674" i="5"/>
  <c r="E1675" i="5"/>
  <c r="E1676" i="5"/>
  <c r="E1677" i="5"/>
  <c r="X1677" i="5" s="1"/>
  <c r="E1678" i="5"/>
  <c r="X1678" i="5" s="1"/>
  <c r="E1679" i="5"/>
  <c r="E1680" i="5"/>
  <c r="E1681" i="5"/>
  <c r="X1681" i="5" s="1"/>
  <c r="E1682" i="5"/>
  <c r="E1683" i="5"/>
  <c r="E1684" i="5"/>
  <c r="E1685" i="5"/>
  <c r="X1685" i="5" s="1"/>
  <c r="E1686" i="5"/>
  <c r="E1687" i="5"/>
  <c r="E1688" i="5"/>
  <c r="E1689" i="5"/>
  <c r="X1689" i="5" s="1"/>
  <c r="E1690" i="5"/>
  <c r="X1690" i="5" s="1"/>
  <c r="E1691" i="5"/>
  <c r="E1692" i="5"/>
  <c r="E1693" i="5"/>
  <c r="E1694" i="5"/>
  <c r="X1694" i="5" s="1"/>
  <c r="E1695" i="5"/>
  <c r="E1696" i="5"/>
  <c r="E1697" i="5"/>
  <c r="E1698" i="5"/>
  <c r="E1699" i="5"/>
  <c r="E1700" i="5"/>
  <c r="E1701" i="5"/>
  <c r="E1702" i="5"/>
  <c r="E1703" i="5"/>
  <c r="E1704" i="5"/>
  <c r="E1705" i="5"/>
  <c r="X1705" i="5" s="1"/>
  <c r="E1706" i="5"/>
  <c r="E1707" i="5"/>
  <c r="E1708" i="5"/>
  <c r="E1709" i="5"/>
  <c r="X1709" i="5" s="1"/>
  <c r="E1710" i="5"/>
  <c r="X1710" i="5" s="1"/>
  <c r="E1711" i="5"/>
  <c r="E1712" i="5"/>
  <c r="E1713" i="5"/>
  <c r="E1714" i="5"/>
  <c r="E1715" i="5"/>
  <c r="E1716" i="5"/>
  <c r="E1717" i="5"/>
  <c r="X1717" i="5" s="1"/>
  <c r="E1718" i="5"/>
  <c r="E1719" i="5"/>
  <c r="E1720" i="5"/>
  <c r="E1721" i="5"/>
  <c r="X1721" i="5" s="1"/>
  <c r="E1722" i="5"/>
  <c r="X1722" i="5" s="1"/>
  <c r="E1723" i="5"/>
  <c r="E1724" i="5"/>
  <c r="E1725" i="5"/>
  <c r="E1726" i="5"/>
  <c r="E1727" i="5"/>
  <c r="E1728" i="5"/>
  <c r="E1729" i="5"/>
  <c r="X1729" i="5" s="1"/>
  <c r="E1730" i="5"/>
  <c r="E1731" i="5"/>
  <c r="E1732" i="5"/>
  <c r="E1733" i="5"/>
  <c r="E1734" i="5"/>
  <c r="E1735" i="5"/>
  <c r="E1736" i="5"/>
  <c r="E1737" i="5"/>
  <c r="E1738" i="5"/>
  <c r="E1739" i="5"/>
  <c r="E1740" i="5"/>
  <c r="E1741" i="5"/>
  <c r="X1741" i="5" s="1"/>
  <c r="E1742" i="5"/>
  <c r="X1742" i="5" s="1"/>
  <c r="E1743" i="5"/>
  <c r="E1744" i="5"/>
  <c r="E1745" i="5"/>
  <c r="E1746" i="5"/>
  <c r="E1747" i="5"/>
  <c r="E1748" i="5"/>
  <c r="E1749" i="5"/>
  <c r="X1749" i="5" s="1"/>
  <c r="E1750" i="5"/>
  <c r="E1751" i="5"/>
  <c r="X1751" i="5" s="1"/>
  <c r="E1752" i="5"/>
  <c r="E1753" i="5"/>
  <c r="X1753" i="5" s="1"/>
  <c r="E1754" i="5"/>
  <c r="X1754" i="5" s="1"/>
  <c r="E1755" i="5"/>
  <c r="E1756" i="5"/>
  <c r="E1757" i="5"/>
  <c r="X1757" i="5" s="1"/>
  <c r="E1758" i="5"/>
  <c r="X1758" i="5" s="1"/>
  <c r="E1759" i="5"/>
  <c r="E1760" i="5"/>
  <c r="E1761" i="5"/>
  <c r="E1762" i="5"/>
  <c r="X1762" i="5" s="1"/>
  <c r="E1763" i="5"/>
  <c r="E1764" i="5"/>
  <c r="E1765" i="5"/>
  <c r="X1765" i="5" s="1"/>
  <c r="E1766" i="5"/>
  <c r="X1766" i="5" s="1"/>
  <c r="E1767" i="5"/>
  <c r="E1768" i="5"/>
  <c r="E1769" i="5"/>
  <c r="X1769" i="5" s="1"/>
  <c r="E1770" i="5"/>
  <c r="E1771" i="5"/>
  <c r="E1772" i="5"/>
  <c r="E1773" i="5"/>
  <c r="X1773" i="5" s="1"/>
  <c r="E1774" i="5"/>
  <c r="X1774" i="5" s="1"/>
  <c r="E1775" i="5"/>
  <c r="E1776" i="5"/>
  <c r="E1777" i="5"/>
  <c r="X1777" i="5" s="1"/>
  <c r="E1778" i="5"/>
  <c r="X1778" i="5" s="1"/>
  <c r="E1779" i="5"/>
  <c r="E1780" i="5"/>
  <c r="E1781" i="5"/>
  <c r="X1781" i="5" s="1"/>
  <c r="E1782" i="5"/>
  <c r="X1782" i="5" s="1"/>
  <c r="E1783" i="5"/>
  <c r="E1784" i="5"/>
  <c r="E1785" i="5"/>
  <c r="X1785" i="5" s="1"/>
  <c r="E1786" i="5"/>
  <c r="X1786" i="5" s="1"/>
  <c r="E1787" i="5"/>
  <c r="E1788" i="5"/>
  <c r="E1789" i="5"/>
  <c r="X1789" i="5" s="1"/>
  <c r="E1790" i="5"/>
  <c r="X1790" i="5" s="1"/>
  <c r="E1791" i="5"/>
  <c r="E1792" i="5"/>
  <c r="E1793" i="5"/>
  <c r="X1793" i="5" s="1"/>
  <c r="E1794" i="5"/>
  <c r="X1794" i="5" s="1"/>
  <c r="E1795" i="5"/>
  <c r="E1796" i="5"/>
  <c r="E1797" i="5"/>
  <c r="X1797" i="5" s="1"/>
  <c r="E1798" i="5"/>
  <c r="X1798" i="5" s="1"/>
  <c r="E1799" i="5"/>
  <c r="E1800" i="5"/>
  <c r="E1801" i="5"/>
  <c r="E1802" i="5"/>
  <c r="X1802" i="5" s="1"/>
  <c r="E1803" i="5"/>
  <c r="E1804" i="5"/>
  <c r="E1805" i="5"/>
  <c r="X1805" i="5" s="1"/>
  <c r="E1806" i="5"/>
  <c r="X1806" i="5" s="1"/>
  <c r="E1807" i="5"/>
  <c r="E1808" i="5"/>
  <c r="E1809" i="5"/>
  <c r="E1810" i="5"/>
  <c r="E1811" i="5"/>
  <c r="E1812" i="5"/>
  <c r="E1813" i="5"/>
  <c r="X1813" i="5" s="1"/>
  <c r="E1814" i="5"/>
  <c r="E1815" i="5"/>
  <c r="E1816" i="5"/>
  <c r="E1817" i="5"/>
  <c r="E1818" i="5"/>
  <c r="X1818" i="5" s="1"/>
  <c r="E1819" i="5"/>
  <c r="E1820" i="5"/>
  <c r="E1821" i="5"/>
  <c r="E1822" i="5"/>
  <c r="E1823" i="5"/>
  <c r="X1823" i="5" s="1"/>
  <c r="E1824" i="5"/>
  <c r="E1825" i="5"/>
  <c r="E1826" i="5"/>
  <c r="X1826" i="5" s="1"/>
  <c r="E1827" i="5"/>
  <c r="E1828" i="5"/>
  <c r="E1829" i="5"/>
  <c r="E1830" i="5"/>
  <c r="X1830" i="5" s="1"/>
  <c r="E1831" i="5"/>
  <c r="E1832" i="5"/>
  <c r="E1833" i="5"/>
  <c r="E1834" i="5"/>
  <c r="E1835" i="5"/>
  <c r="E1836" i="5"/>
  <c r="E1837" i="5"/>
  <c r="E1838" i="5"/>
  <c r="X1838" i="5" s="1"/>
  <c r="E1839" i="5"/>
  <c r="E1840" i="5"/>
  <c r="E1841" i="5"/>
  <c r="E1842" i="5"/>
  <c r="X1842" i="5" s="1"/>
  <c r="E1843" i="5"/>
  <c r="E1844" i="5"/>
  <c r="E1845" i="5"/>
  <c r="E1846" i="5"/>
  <c r="X1846" i="5" s="1"/>
  <c r="E1847" i="5"/>
  <c r="X1847" i="5" s="1"/>
  <c r="E1848" i="5"/>
  <c r="E1849" i="5"/>
  <c r="E1850" i="5"/>
  <c r="E1851" i="5"/>
  <c r="X1851" i="5" s="1"/>
  <c r="E1852" i="5"/>
  <c r="E1853" i="5"/>
  <c r="E1854" i="5"/>
  <c r="E1855" i="5"/>
  <c r="E1856" i="5"/>
  <c r="E1857" i="5"/>
  <c r="E1858" i="5"/>
  <c r="E1859" i="5"/>
  <c r="E1860" i="5"/>
  <c r="E1861" i="5"/>
  <c r="E1862" i="5"/>
  <c r="E1863" i="5"/>
  <c r="X1863" i="5" s="1"/>
  <c r="E1864" i="5"/>
  <c r="E1865" i="5"/>
  <c r="E1866" i="5"/>
  <c r="E1867" i="5"/>
  <c r="E1868" i="5"/>
  <c r="E1869" i="5"/>
  <c r="E1870" i="5"/>
  <c r="E1871" i="5"/>
  <c r="X1871" i="5" s="1"/>
  <c r="E1872" i="5"/>
  <c r="E1873" i="5"/>
  <c r="X1873" i="5" s="1"/>
  <c r="E1874" i="5"/>
  <c r="X1874" i="5" s="1"/>
  <c r="E1875" i="5"/>
  <c r="X1875" i="5" s="1"/>
  <c r="E1876" i="5"/>
  <c r="E1877" i="5"/>
  <c r="X1877" i="5" s="1"/>
  <c r="E1878" i="5"/>
  <c r="X1878" i="5" s="1"/>
  <c r="E1879" i="5"/>
  <c r="E1880" i="5"/>
  <c r="E1881" i="5"/>
  <c r="X1881" i="5" s="1"/>
  <c r="E1882" i="5"/>
  <c r="X1882" i="5" s="1"/>
  <c r="E1883" i="5"/>
  <c r="X1883" i="5" s="1"/>
  <c r="E1884" i="5"/>
  <c r="E1885" i="5"/>
  <c r="X1885" i="5" s="1"/>
  <c r="E1886" i="5"/>
  <c r="X1886" i="5" s="1"/>
  <c r="E1887" i="5"/>
  <c r="X1887" i="5" s="1"/>
  <c r="E1888" i="5"/>
  <c r="E1889" i="5"/>
  <c r="X1889" i="5" s="1"/>
  <c r="E1890" i="5"/>
  <c r="X1890" i="5" s="1"/>
  <c r="E1891" i="5"/>
  <c r="X1891" i="5" s="1"/>
  <c r="E1892" i="5"/>
  <c r="E1893" i="5"/>
  <c r="X1893" i="5" s="1"/>
  <c r="E1894" i="5"/>
  <c r="X1894" i="5" s="1"/>
  <c r="E1895" i="5"/>
  <c r="X1895" i="5" s="1"/>
  <c r="E1896" i="5"/>
  <c r="E1897" i="5"/>
  <c r="X1897" i="5" s="1"/>
  <c r="E1898" i="5"/>
  <c r="X1898" i="5" s="1"/>
  <c r="E1899" i="5"/>
  <c r="X1899" i="5" s="1"/>
  <c r="E1900" i="5"/>
  <c r="E1901" i="5"/>
  <c r="X1901" i="5" s="1"/>
  <c r="E1902" i="5"/>
  <c r="X1902" i="5" s="1"/>
  <c r="E1903" i="5"/>
  <c r="X1903" i="5" s="1"/>
  <c r="E1904" i="5"/>
  <c r="E1905" i="5"/>
  <c r="X1905" i="5" s="1"/>
  <c r="E1906" i="5"/>
  <c r="X1906" i="5" s="1"/>
  <c r="E1907" i="5"/>
  <c r="X1907" i="5" s="1"/>
  <c r="E1908" i="5"/>
  <c r="E1909" i="5"/>
  <c r="X1909" i="5" s="1"/>
  <c r="E1910" i="5"/>
  <c r="X1910" i="5" s="1"/>
  <c r="E1911" i="5"/>
  <c r="X1911" i="5" s="1"/>
  <c r="E1912" i="5"/>
  <c r="E1913" i="5"/>
  <c r="X1913" i="5" s="1"/>
  <c r="E1914" i="5"/>
  <c r="X1914" i="5" s="1"/>
  <c r="E1915" i="5"/>
  <c r="X1915" i="5" s="1"/>
  <c r="E1916" i="5"/>
  <c r="E1917" i="5"/>
  <c r="X1917" i="5" s="1"/>
  <c r="E1918" i="5"/>
  <c r="E1919" i="5"/>
  <c r="E1920" i="5"/>
  <c r="E1921" i="5"/>
  <c r="X1921" i="5" s="1"/>
  <c r="E1922" i="5"/>
  <c r="E1923" i="5"/>
  <c r="E1924" i="5"/>
  <c r="E1925" i="5"/>
  <c r="X1925" i="5" s="1"/>
  <c r="E1926" i="5"/>
  <c r="X1926" i="5" s="1"/>
  <c r="E1927" i="5"/>
  <c r="X1927" i="5" s="1"/>
  <c r="E1928" i="5"/>
  <c r="E1929" i="5"/>
  <c r="X1929" i="5" s="1"/>
  <c r="E1930" i="5"/>
  <c r="E1931" i="5"/>
  <c r="E1932" i="5"/>
  <c r="E1933" i="5"/>
  <c r="X1933" i="5" s="1"/>
  <c r="E1934" i="5"/>
  <c r="X1934" i="5" s="1"/>
  <c r="E1935" i="5"/>
  <c r="X1935" i="5" s="1"/>
  <c r="E1936" i="5"/>
  <c r="E1937" i="5"/>
  <c r="X1937" i="5" s="1"/>
  <c r="E1938" i="5"/>
  <c r="X1938" i="5" s="1"/>
  <c r="E1939" i="5"/>
  <c r="X1939" i="5" s="1"/>
  <c r="E1940" i="5"/>
  <c r="E1941" i="5"/>
  <c r="E1942" i="5"/>
  <c r="X1942" i="5" s="1"/>
  <c r="E1943" i="5"/>
  <c r="X1943" i="5" s="1"/>
  <c r="E1944" i="5"/>
  <c r="E1945" i="5"/>
  <c r="X1945" i="5" s="1"/>
  <c r="E1946" i="5"/>
  <c r="X1946" i="5" s="1"/>
  <c r="E1947" i="5"/>
  <c r="E1948" i="5"/>
  <c r="E1949" i="5"/>
  <c r="X1949" i="5" s="1"/>
  <c r="E1950" i="5"/>
  <c r="E1951" i="5"/>
  <c r="E1952" i="5"/>
  <c r="E1953" i="5"/>
  <c r="X1953" i="5" s="1"/>
  <c r="E1954" i="5"/>
  <c r="X1954" i="5" s="1"/>
  <c r="E1955" i="5"/>
  <c r="E1956" i="5"/>
  <c r="E1957" i="5"/>
  <c r="X1957" i="5" s="1"/>
  <c r="E1958" i="5"/>
  <c r="E1959" i="5"/>
  <c r="X1959" i="5" s="1"/>
  <c r="E1960" i="5"/>
  <c r="E1961" i="5"/>
  <c r="X1961" i="5" s="1"/>
  <c r="E1962" i="5"/>
  <c r="E1963" i="5"/>
  <c r="E1964" i="5"/>
  <c r="E1965" i="5"/>
  <c r="X1965" i="5" s="1"/>
  <c r="E1966" i="5"/>
  <c r="X1966" i="5" s="1"/>
  <c r="E1967" i="5"/>
  <c r="E1968" i="5"/>
  <c r="E1969" i="5"/>
  <c r="X1969" i="5" s="1"/>
  <c r="E1970" i="5"/>
  <c r="E1971" i="5"/>
  <c r="E1972" i="5"/>
  <c r="E1973" i="5"/>
  <c r="X1973" i="5" s="1"/>
  <c r="E1974" i="5"/>
  <c r="X1974" i="5" s="1"/>
  <c r="E1975" i="5"/>
  <c r="X1975" i="5" s="1"/>
  <c r="E1976" i="5"/>
  <c r="E1977" i="5"/>
  <c r="X1977" i="5" s="1"/>
  <c r="E1978" i="5"/>
  <c r="E1979" i="5"/>
  <c r="X1979" i="5" s="1"/>
  <c r="E1980" i="5"/>
  <c r="E1981" i="5"/>
  <c r="X1981" i="5" s="1"/>
  <c r="E1982" i="5"/>
  <c r="E1983" i="5"/>
  <c r="X1983" i="5" s="1"/>
  <c r="E1984" i="5"/>
  <c r="E1985" i="5"/>
  <c r="X1985" i="5" s="1"/>
  <c r="E1986" i="5"/>
  <c r="E1987" i="5"/>
  <c r="X1987" i="5" s="1"/>
  <c r="E1988" i="5"/>
  <c r="E1989" i="5"/>
  <c r="X1989" i="5" s="1"/>
  <c r="E1990" i="5"/>
  <c r="E1991" i="5"/>
  <c r="X1991" i="5" s="1"/>
  <c r="E1992" i="5"/>
  <c r="E1993" i="5"/>
  <c r="X1993" i="5" s="1"/>
  <c r="E1994" i="5"/>
  <c r="X1994" i="5" s="1"/>
  <c r="E1995" i="5"/>
  <c r="X1995" i="5" s="1"/>
  <c r="E1996" i="5"/>
  <c r="E1997" i="5"/>
  <c r="X1997" i="5" s="1"/>
  <c r="E1998" i="5"/>
  <c r="E1999" i="5"/>
  <c r="X1999" i="5" s="1"/>
  <c r="E2000" i="5"/>
  <c r="E2001" i="5"/>
  <c r="X2001" i="5" s="1"/>
  <c r="E2002" i="5"/>
  <c r="E2003" i="5"/>
  <c r="E2004" i="5"/>
  <c r="E2005" i="5"/>
  <c r="X2005" i="5" s="1"/>
  <c r="E2006" i="5"/>
  <c r="E2007" i="5"/>
  <c r="E2008" i="5"/>
  <c r="E2009" i="5"/>
  <c r="X2009" i="5" s="1"/>
  <c r="E2010" i="5"/>
  <c r="E2011" i="5"/>
  <c r="X2011" i="5" s="1"/>
  <c r="E2012" i="5"/>
  <c r="E2013" i="5"/>
  <c r="X2013" i="5" s="1"/>
  <c r="E2014" i="5"/>
  <c r="E2015" i="5"/>
  <c r="E2016" i="5"/>
  <c r="E2017" i="5"/>
  <c r="X2017" i="5" s="1"/>
  <c r="E2018" i="5"/>
  <c r="X2018" i="5" s="1"/>
  <c r="E2019" i="5"/>
  <c r="X2019" i="5" s="1"/>
  <c r="E2020" i="5"/>
  <c r="E2021" i="5"/>
  <c r="X2021" i="5" s="1"/>
  <c r="E2022" i="5"/>
  <c r="X2022" i="5" s="1"/>
  <c r="E2023" i="5"/>
  <c r="X2023" i="5" s="1"/>
  <c r="E2024" i="5"/>
  <c r="E2025" i="5"/>
  <c r="X2025" i="5" s="1"/>
  <c r="E2026" i="5"/>
  <c r="E2027" i="5"/>
  <c r="E2028" i="5"/>
  <c r="E2029" i="5"/>
  <c r="X2029" i="5" s="1"/>
  <c r="E2030" i="5"/>
  <c r="E2031" i="5"/>
  <c r="X2031" i="5" s="1"/>
  <c r="E2032" i="5"/>
  <c r="E2033" i="5"/>
  <c r="X2033" i="5" s="1"/>
  <c r="E2034" i="5"/>
  <c r="E2035" i="5"/>
  <c r="E2036" i="5"/>
  <c r="E2037" i="5"/>
  <c r="X2037" i="5" s="1"/>
  <c r="E2038" i="5"/>
  <c r="E2039" i="5"/>
  <c r="X2039" i="5" s="1"/>
  <c r="E2040" i="5"/>
  <c r="E2041" i="5"/>
  <c r="X2041" i="5" s="1"/>
  <c r="E2042" i="5"/>
  <c r="X2042" i="5" s="1"/>
  <c r="E2043" i="5"/>
  <c r="E2044" i="5"/>
  <c r="E2045" i="5"/>
  <c r="X2045" i="5" s="1"/>
  <c r="E2046" i="5"/>
  <c r="X2046" i="5" s="1"/>
  <c r="E2047" i="5"/>
  <c r="X2047" i="5" s="1"/>
  <c r="E2048" i="5"/>
  <c r="E2049" i="5"/>
  <c r="E2050" i="5"/>
  <c r="X2050" i="5" s="1"/>
  <c r="E2051" i="5"/>
  <c r="X2051" i="5" s="1"/>
  <c r="E2052" i="5"/>
  <c r="E2053" i="5"/>
  <c r="X2053" i="5" s="1"/>
  <c r="E2054" i="5"/>
  <c r="X2054" i="5" s="1"/>
  <c r="E2055" i="5"/>
  <c r="E2056" i="5"/>
  <c r="E2057" i="5"/>
  <c r="X2057" i="5" s="1"/>
  <c r="E2058" i="5"/>
  <c r="X2058" i="5" s="1"/>
  <c r="E2059" i="5"/>
  <c r="X2059" i="5" s="1"/>
  <c r="E2060" i="5"/>
  <c r="E2061" i="5"/>
  <c r="X2061" i="5" s="1"/>
  <c r="E2062" i="5"/>
  <c r="E2063" i="5"/>
  <c r="E2064" i="5"/>
  <c r="E2065" i="5"/>
  <c r="X2065" i="5" s="1"/>
  <c r="E2066" i="5"/>
  <c r="X2066" i="5" s="1"/>
  <c r="E2067" i="5"/>
  <c r="X2067" i="5" s="1"/>
  <c r="E2068" i="5"/>
  <c r="E2069" i="5"/>
  <c r="E2070" i="5"/>
  <c r="X2070" i="5" s="1"/>
  <c r="E2071" i="5"/>
  <c r="E2072" i="5"/>
  <c r="E2073" i="5"/>
  <c r="X2073" i="5" s="1"/>
  <c r="E2074" i="5"/>
  <c r="E2075" i="5"/>
  <c r="X2075" i="5" s="1"/>
  <c r="E2076" i="5"/>
  <c r="E2077" i="5"/>
  <c r="E2078" i="5"/>
  <c r="E2079" i="5"/>
  <c r="X2079" i="5" s="1"/>
  <c r="E2080" i="5"/>
  <c r="E2081" i="5"/>
  <c r="X2081" i="5" s="1"/>
  <c r="E2082" i="5"/>
  <c r="E2083" i="5"/>
  <c r="X2083" i="5" s="1"/>
  <c r="E2084" i="5"/>
  <c r="E2085" i="5"/>
  <c r="X2085" i="5" s="1"/>
  <c r="E2086" i="5"/>
  <c r="E2087" i="5"/>
  <c r="X2087" i="5" s="1"/>
  <c r="E2088" i="5"/>
  <c r="E2089" i="5"/>
  <c r="X2089" i="5" s="1"/>
  <c r="E2090" i="5"/>
  <c r="E2091" i="5"/>
  <c r="E2092" i="5"/>
  <c r="E2093" i="5"/>
  <c r="X2093" i="5" s="1"/>
  <c r="E2094" i="5"/>
  <c r="E2095" i="5"/>
  <c r="E2096" i="5"/>
  <c r="E2097" i="5"/>
  <c r="X2097" i="5" s="1"/>
  <c r="E2098" i="5"/>
  <c r="X2098" i="5" s="1"/>
  <c r="E2099" i="5"/>
  <c r="E2100" i="5"/>
  <c r="E2101" i="5"/>
  <c r="X2101" i="5" s="1"/>
  <c r="E2102" i="5"/>
  <c r="X2102" i="5" s="1"/>
  <c r="E2103" i="5"/>
  <c r="E2104" i="5"/>
  <c r="E2105" i="5"/>
  <c r="X2105" i="5" s="1"/>
  <c r="E2106" i="5"/>
  <c r="E2107" i="5"/>
  <c r="E2108" i="5"/>
  <c r="E2109" i="5"/>
  <c r="X2109" i="5" s="1"/>
  <c r="E2110" i="5"/>
  <c r="E2111" i="5"/>
  <c r="E2112" i="5"/>
  <c r="E2113" i="5"/>
  <c r="X2113" i="5" s="1"/>
  <c r="E2114" i="5"/>
  <c r="X2114" i="5" s="1"/>
  <c r="E2115" i="5"/>
  <c r="E2116" i="5"/>
  <c r="E2117" i="5"/>
  <c r="X2117" i="5" s="1"/>
  <c r="E2118" i="5"/>
  <c r="E2119" i="5"/>
  <c r="E2120" i="5"/>
  <c r="E2121" i="5"/>
  <c r="X2121" i="5" s="1"/>
  <c r="E2122" i="5"/>
  <c r="X2122" i="5" s="1"/>
  <c r="E2123" i="5"/>
  <c r="E2124" i="5"/>
  <c r="E2125" i="5"/>
  <c r="X2125" i="5" s="1"/>
  <c r="E2126" i="5"/>
  <c r="X2126" i="5" s="1"/>
  <c r="E2127" i="5"/>
  <c r="E2128" i="5"/>
  <c r="E2129" i="5"/>
  <c r="X2129" i="5" s="1"/>
  <c r="E2130" i="5"/>
  <c r="X2130" i="5" s="1"/>
  <c r="E2131" i="5"/>
  <c r="E2132" i="5"/>
  <c r="E2133" i="5"/>
  <c r="E2134" i="5"/>
  <c r="X2134" i="5" s="1"/>
  <c r="E2135" i="5"/>
  <c r="E2136" i="5"/>
  <c r="E2137" i="5"/>
  <c r="X2137" i="5" s="1"/>
  <c r="E2138" i="5"/>
  <c r="X2138" i="5" s="1"/>
  <c r="E2139" i="5"/>
  <c r="E2140" i="5"/>
  <c r="E2141" i="5"/>
  <c r="X2141" i="5" s="1"/>
  <c r="E2142" i="5"/>
  <c r="X2142" i="5" s="1"/>
  <c r="E2143" i="5"/>
  <c r="E2144" i="5"/>
  <c r="E2145" i="5"/>
  <c r="X2145" i="5" s="1"/>
  <c r="E2146" i="5"/>
  <c r="X2146" i="5" s="1"/>
  <c r="E2147" i="5"/>
  <c r="E2148" i="5"/>
  <c r="E2149" i="5"/>
  <c r="X2149" i="5" s="1"/>
  <c r="E2150" i="5"/>
  <c r="X2150" i="5" s="1"/>
  <c r="E2151" i="5"/>
  <c r="E2152" i="5"/>
  <c r="E2153" i="5"/>
  <c r="X2153" i="5" s="1"/>
  <c r="E2154" i="5"/>
  <c r="X2154" i="5" s="1"/>
  <c r="E2155" i="5"/>
  <c r="E2156" i="5"/>
  <c r="E2157" i="5"/>
  <c r="E2158" i="5"/>
  <c r="X2158" i="5" s="1"/>
  <c r="E2159" i="5"/>
  <c r="E2160" i="5"/>
  <c r="E2161" i="5"/>
  <c r="X2161" i="5" s="1"/>
  <c r="E2162" i="5"/>
  <c r="X2162" i="5" s="1"/>
  <c r="E2163" i="5"/>
  <c r="E2164" i="5"/>
  <c r="E2165" i="5"/>
  <c r="E2166" i="5"/>
  <c r="X2166" i="5" s="1"/>
  <c r="E2167" i="5"/>
  <c r="E2168" i="5"/>
  <c r="E2169" i="5"/>
  <c r="X2169" i="5" s="1"/>
  <c r="E2170" i="5"/>
  <c r="X2170" i="5" s="1"/>
  <c r="E2171" i="5"/>
  <c r="E2172" i="5"/>
  <c r="E2173" i="5"/>
  <c r="E2174" i="5"/>
  <c r="X2174" i="5" s="1"/>
  <c r="E2175" i="5"/>
  <c r="E2176" i="5"/>
  <c r="E2177" i="5"/>
  <c r="X2177" i="5" s="1"/>
  <c r="E2178" i="5"/>
  <c r="X2178" i="5" s="1"/>
  <c r="E2179" i="5"/>
  <c r="E2180" i="5"/>
  <c r="E2181" i="5"/>
  <c r="E2182" i="5"/>
  <c r="X2182" i="5" s="1"/>
  <c r="E2183" i="5"/>
  <c r="E2184" i="5"/>
  <c r="E2185" i="5"/>
  <c r="X2185" i="5" s="1"/>
  <c r="E2186" i="5"/>
  <c r="X2186" i="5" s="1"/>
  <c r="E2187" i="5"/>
  <c r="E2188" i="5"/>
  <c r="E2189" i="5"/>
  <c r="E2190" i="5"/>
  <c r="E2191" i="5"/>
  <c r="X2191" i="5" s="1"/>
  <c r="E2192" i="5"/>
  <c r="E2193" i="5"/>
  <c r="X2193" i="5" s="1"/>
  <c r="E2194" i="5"/>
  <c r="X2194" i="5" s="1"/>
  <c r="E2195" i="5"/>
  <c r="X2195" i="5" s="1"/>
  <c r="E2196" i="5"/>
  <c r="E2197" i="5"/>
  <c r="E2198" i="5"/>
  <c r="X2198" i="5" s="1"/>
  <c r="E2199" i="5"/>
  <c r="X2199" i="5" s="1"/>
  <c r="E2200" i="5"/>
  <c r="E2201" i="5"/>
  <c r="X2201" i="5" s="1"/>
  <c r="E2202" i="5"/>
  <c r="X2202" i="5" s="1"/>
  <c r="E2203" i="5"/>
  <c r="X2203" i="5" s="1"/>
  <c r="E2204" i="5"/>
  <c r="E2205" i="5"/>
  <c r="E2206" i="5"/>
  <c r="X2206" i="5" s="1"/>
  <c r="E2207" i="5"/>
  <c r="X2207" i="5" s="1"/>
  <c r="E2208" i="5"/>
  <c r="E2209" i="5"/>
  <c r="X2209" i="5" s="1"/>
  <c r="E2210" i="5"/>
  <c r="X2210" i="5" s="1"/>
  <c r="E2211" i="5"/>
  <c r="E2212" i="5"/>
  <c r="E2213" i="5"/>
  <c r="E2214" i="5"/>
  <c r="X2214" i="5" s="1"/>
  <c r="E2215" i="5"/>
  <c r="E2216" i="5"/>
  <c r="E2217" i="5"/>
  <c r="X2217" i="5" s="1"/>
  <c r="E2218" i="5"/>
  <c r="X2218" i="5" s="1"/>
  <c r="E2219" i="5"/>
  <c r="E2220" i="5"/>
  <c r="E2221" i="5"/>
  <c r="X2221" i="5" s="1"/>
  <c r="E2222" i="5"/>
  <c r="X2222" i="5" s="1"/>
  <c r="E2223" i="5"/>
  <c r="X2223" i="5" s="1"/>
  <c r="E2224" i="5"/>
  <c r="E2225" i="5"/>
  <c r="X2225" i="5" s="1"/>
  <c r="E2226" i="5"/>
  <c r="X2226" i="5" s="1"/>
  <c r="E2227" i="5"/>
  <c r="E2228" i="5"/>
  <c r="E2229" i="5"/>
  <c r="X2229" i="5" s="1"/>
  <c r="E2230" i="5"/>
  <c r="E2231" i="5"/>
  <c r="E2232" i="5"/>
  <c r="E2233" i="5"/>
  <c r="E2234" i="5"/>
  <c r="X2234" i="5" s="1"/>
  <c r="E2235" i="5"/>
  <c r="E2236" i="5"/>
  <c r="E2237" i="5"/>
  <c r="E2238" i="5"/>
  <c r="X2238" i="5" s="1"/>
  <c r="E2239" i="5"/>
  <c r="X2239" i="5" s="1"/>
  <c r="E2240" i="5"/>
  <c r="E2241" i="5"/>
  <c r="X2241" i="5" s="1"/>
  <c r="E2242" i="5"/>
  <c r="E2243" i="5"/>
  <c r="X2243" i="5" s="1"/>
  <c r="E2244" i="5"/>
  <c r="E2245" i="5"/>
  <c r="X2245" i="5" s="1"/>
  <c r="E2246" i="5"/>
  <c r="X2246" i="5" s="1"/>
  <c r="E2247" i="5"/>
  <c r="X2247" i="5" s="1"/>
  <c r="E2248" i="5"/>
  <c r="E2249" i="5"/>
  <c r="X2249" i="5" s="1"/>
  <c r="E2250" i="5"/>
  <c r="E2251" i="5"/>
  <c r="X2251" i="5" s="1"/>
  <c r="E2252" i="5"/>
  <c r="E2253" i="5"/>
  <c r="E2254" i="5"/>
  <c r="X2254" i="5" s="1"/>
  <c r="E2255" i="5"/>
  <c r="X2255" i="5" s="1"/>
  <c r="E2256" i="5"/>
  <c r="E2257" i="5"/>
  <c r="E2258" i="5"/>
  <c r="X2258" i="5" s="1"/>
  <c r="E2259" i="5"/>
  <c r="E2260" i="5"/>
  <c r="E2261" i="5"/>
  <c r="X2261" i="5" s="1"/>
  <c r="E2262" i="5"/>
  <c r="X2262" i="5" s="1"/>
  <c r="E2263" i="5"/>
  <c r="E2264" i="5"/>
  <c r="E2265" i="5"/>
  <c r="E2266" i="5"/>
  <c r="X2266" i="5" s="1"/>
  <c r="E2267" i="5"/>
  <c r="E2268" i="5"/>
  <c r="E2269" i="5"/>
  <c r="E2270" i="5"/>
  <c r="E2271" i="5"/>
  <c r="X2271" i="5" s="1"/>
  <c r="E2272" i="5"/>
  <c r="E2273" i="5"/>
  <c r="X2273" i="5" s="1"/>
  <c r="E2274" i="5"/>
  <c r="X2274" i="5" s="1"/>
  <c r="E2275" i="5"/>
  <c r="E2276" i="5"/>
  <c r="E2277" i="5"/>
  <c r="X2277" i="5" s="1"/>
  <c r="E2278" i="5"/>
  <c r="X2278" i="5" s="1"/>
  <c r="E2279" i="5"/>
  <c r="E2280" i="5"/>
  <c r="E2281" i="5"/>
  <c r="E2282" i="5"/>
  <c r="X2282" i="5" s="1"/>
  <c r="E2283" i="5"/>
  <c r="E2284" i="5"/>
  <c r="E2285" i="5"/>
  <c r="X2285" i="5" s="1"/>
  <c r="E2286" i="5"/>
  <c r="X2286" i="5" s="1"/>
  <c r="E2287" i="5"/>
  <c r="E2288" i="5"/>
  <c r="E2289" i="5"/>
  <c r="X2289" i="5" s="1"/>
  <c r="E2290" i="5"/>
  <c r="X2290" i="5" s="1"/>
  <c r="E2291" i="5"/>
  <c r="X2291" i="5" s="1"/>
  <c r="E2292" i="5"/>
  <c r="E2293" i="5"/>
  <c r="E2294" i="5"/>
  <c r="X2294" i="5" s="1"/>
  <c r="E2295" i="5"/>
  <c r="X2295" i="5" s="1"/>
  <c r="E2296" i="5"/>
  <c r="E2297" i="5"/>
  <c r="X2297" i="5" s="1"/>
  <c r="E2298" i="5"/>
  <c r="E2299" i="5"/>
  <c r="X2299" i="5" s="1"/>
  <c r="E2300" i="5"/>
  <c r="E2301" i="5"/>
  <c r="E2302" i="5"/>
  <c r="X2302" i="5" s="1"/>
  <c r="E2303" i="5"/>
  <c r="X2303" i="5" s="1"/>
  <c r="E2304" i="5"/>
  <c r="E2305" i="5"/>
  <c r="X2305" i="5" s="1"/>
  <c r="E2306" i="5"/>
  <c r="X2306" i="5" s="1"/>
  <c r="E2307" i="5"/>
  <c r="X2307" i="5" s="1"/>
  <c r="E2308" i="5"/>
  <c r="E2309" i="5"/>
  <c r="X2309" i="5" s="1"/>
  <c r="E2310" i="5"/>
  <c r="X2310" i="5" s="1"/>
  <c r="E2311" i="5"/>
  <c r="X2311" i="5" s="1"/>
  <c r="E2312" i="5"/>
  <c r="E2313" i="5"/>
  <c r="X2313" i="5" s="1"/>
  <c r="E2314" i="5"/>
  <c r="X2314" i="5" s="1"/>
  <c r="E2315" i="5"/>
  <c r="E2316" i="5"/>
  <c r="E2317" i="5"/>
  <c r="E2318" i="5"/>
  <c r="X2318" i="5" s="1"/>
  <c r="E2319" i="5"/>
  <c r="E2320" i="5"/>
  <c r="E2321" i="5"/>
  <c r="X2321" i="5" s="1"/>
  <c r="E2322" i="5"/>
  <c r="X2322" i="5" s="1"/>
  <c r="E2323" i="5"/>
  <c r="E2324" i="5"/>
  <c r="E2325" i="5"/>
  <c r="E2326" i="5"/>
  <c r="X2326" i="5" s="1"/>
  <c r="E2327" i="5"/>
  <c r="E2328" i="5"/>
  <c r="E2329" i="5"/>
  <c r="X2329" i="5" s="1"/>
  <c r="E2330" i="5"/>
  <c r="X2330" i="5" s="1"/>
  <c r="E2331" i="5"/>
  <c r="E2332" i="5"/>
  <c r="E2333" i="5"/>
  <c r="X2333" i="5" s="1"/>
  <c r="E2334" i="5"/>
  <c r="X2334" i="5" s="1"/>
  <c r="E2335" i="5"/>
  <c r="E2336" i="5"/>
  <c r="E2337" i="5"/>
  <c r="X2337" i="5" s="1"/>
  <c r="E2338" i="5"/>
  <c r="X2338" i="5" s="1"/>
  <c r="E2339" i="5"/>
  <c r="E2340" i="5"/>
  <c r="E2341" i="5"/>
  <c r="X2341" i="5" s="1"/>
  <c r="E2342" i="5"/>
  <c r="X2342" i="5" s="1"/>
  <c r="E2343" i="5"/>
  <c r="E2344" i="5"/>
  <c r="E2345" i="5"/>
  <c r="X2345" i="5" s="1"/>
  <c r="E2346" i="5"/>
  <c r="X2346" i="5" s="1"/>
  <c r="E2347" i="5"/>
  <c r="E2348" i="5"/>
  <c r="E2349" i="5"/>
  <c r="X2349" i="5" s="1"/>
  <c r="E2350" i="5"/>
  <c r="X2350" i="5" s="1"/>
  <c r="E2351" i="5"/>
  <c r="X2351" i="5" s="1"/>
  <c r="E2352" i="5"/>
  <c r="E2353" i="5"/>
  <c r="X2353" i="5" s="1"/>
  <c r="E2354" i="5"/>
  <c r="X2354" i="5" s="1"/>
  <c r="E2355" i="5"/>
  <c r="X2355" i="5" s="1"/>
  <c r="E2356" i="5"/>
  <c r="E2357" i="5"/>
  <c r="E2358" i="5"/>
  <c r="X2358" i="5" s="1"/>
  <c r="E2359" i="5"/>
  <c r="X2359" i="5" s="1"/>
  <c r="E2360" i="5"/>
  <c r="E2361" i="5"/>
  <c r="E2362" i="5"/>
  <c r="E2363" i="5"/>
  <c r="E2364" i="5"/>
  <c r="E2365" i="5"/>
  <c r="X2365" i="5" s="1"/>
  <c r="E2366" i="5"/>
  <c r="X2366" i="5" s="1"/>
  <c r="E2367" i="5"/>
  <c r="X2367" i="5" s="1"/>
  <c r="E2368" i="5"/>
  <c r="E2369" i="5"/>
  <c r="E2370" i="5"/>
  <c r="X2370" i="5" s="1"/>
  <c r="E2371" i="5"/>
  <c r="X2371" i="5" s="1"/>
  <c r="E2372" i="5"/>
  <c r="E2373" i="5"/>
  <c r="X2373" i="5" s="1"/>
  <c r="E2374" i="5"/>
  <c r="X2374" i="5" s="1"/>
  <c r="E2375" i="5"/>
  <c r="X2375" i="5" s="1"/>
  <c r="E2376" i="5"/>
  <c r="E2377" i="5"/>
  <c r="E2378" i="5"/>
  <c r="E2379" i="5"/>
  <c r="X2379" i="5" s="1"/>
  <c r="E2380" i="5"/>
  <c r="E2381" i="5"/>
  <c r="E2382" i="5"/>
  <c r="X2382" i="5" s="1"/>
  <c r="E2383" i="5"/>
  <c r="E2384" i="5"/>
  <c r="E2385" i="5"/>
  <c r="X2385" i="5" s="1"/>
  <c r="E2386" i="5"/>
  <c r="X2386" i="5" s="1"/>
  <c r="E2387" i="5"/>
  <c r="E2388" i="5"/>
  <c r="E2389" i="5"/>
  <c r="X2389" i="5" s="1"/>
  <c r="E2390" i="5"/>
  <c r="X2390" i="5" s="1"/>
  <c r="E2391" i="5"/>
  <c r="E2392" i="5"/>
  <c r="E2393" i="5"/>
  <c r="X2393" i="5" s="1"/>
  <c r="E2394" i="5"/>
  <c r="X2394" i="5" s="1"/>
  <c r="E2395" i="5"/>
  <c r="E2396" i="5"/>
  <c r="E2397" i="5"/>
  <c r="E2398" i="5"/>
  <c r="X2398" i="5" s="1"/>
  <c r="E2399" i="5"/>
  <c r="E2400" i="5"/>
  <c r="E2401" i="5"/>
  <c r="X2401" i="5" s="1"/>
  <c r="E2402" i="5"/>
  <c r="E2403" i="5"/>
  <c r="E2404" i="5"/>
  <c r="E2405" i="5"/>
  <c r="E2406" i="5"/>
  <c r="E2407" i="5"/>
  <c r="E2408" i="5"/>
  <c r="E2409" i="5"/>
  <c r="E2410" i="5"/>
  <c r="E2411" i="5"/>
  <c r="E2412" i="5"/>
  <c r="E2413" i="5"/>
  <c r="X2413" i="5" s="1"/>
  <c r="E2414" i="5"/>
  <c r="X2414" i="5" s="1"/>
  <c r="E2415" i="5"/>
  <c r="E2416" i="5"/>
  <c r="E2417" i="5"/>
  <c r="E2418" i="5"/>
  <c r="X2418" i="5" s="1"/>
  <c r="E2419" i="5"/>
  <c r="E2420" i="5"/>
  <c r="E2421" i="5"/>
  <c r="X2421" i="5" s="1"/>
  <c r="E2422" i="5"/>
  <c r="X2422" i="5" s="1"/>
  <c r="E2423" i="5"/>
  <c r="E2424" i="5"/>
  <c r="E2425" i="5"/>
  <c r="X2425" i="5" s="1"/>
  <c r="E2426" i="5"/>
  <c r="X2426" i="5" s="1"/>
  <c r="E2427" i="5"/>
  <c r="E2428" i="5"/>
  <c r="E2429" i="5"/>
  <c r="X2429" i="5" s="1"/>
  <c r="E2430" i="5"/>
  <c r="E2431" i="5"/>
  <c r="E2432" i="5"/>
  <c r="E2433" i="5"/>
  <c r="X2433" i="5" s="1"/>
  <c r="E2434" i="5"/>
  <c r="E2435" i="5"/>
  <c r="E2436" i="5"/>
  <c r="E2437" i="5"/>
  <c r="X2437" i="5" s="1"/>
  <c r="E2438" i="5"/>
  <c r="X2438" i="5" s="1"/>
  <c r="E2439" i="5"/>
  <c r="E2440" i="5"/>
  <c r="E2441" i="5"/>
  <c r="X2441" i="5" s="1"/>
  <c r="E2442" i="5"/>
  <c r="X2442" i="5" s="1"/>
  <c r="E2443" i="5"/>
  <c r="X2443" i="5" s="1"/>
  <c r="E2444" i="5"/>
  <c r="E2445" i="5"/>
  <c r="X2445" i="5" s="1"/>
  <c r="E2446" i="5"/>
  <c r="X2446" i="5" s="1"/>
  <c r="E2447" i="5"/>
  <c r="X2447" i="5" s="1"/>
  <c r="E2448" i="5"/>
  <c r="E2449" i="5"/>
  <c r="X2449" i="5" s="1"/>
  <c r="E2450" i="5"/>
  <c r="X2450" i="5" s="1"/>
  <c r="E2451" i="5"/>
  <c r="X2451" i="5" s="1"/>
  <c r="E2452" i="5"/>
  <c r="E2453" i="5"/>
  <c r="X2453" i="5" s="1"/>
  <c r="E2454" i="5"/>
  <c r="X2454" i="5" s="1"/>
  <c r="E2455" i="5"/>
  <c r="E2456" i="5"/>
  <c r="E2457" i="5"/>
  <c r="X2457" i="5" s="1"/>
  <c r="E2458" i="5"/>
  <c r="X2458" i="5" s="1"/>
  <c r="E2459" i="5"/>
  <c r="E2460" i="5"/>
  <c r="E2461" i="5"/>
  <c r="X2461" i="5" s="1"/>
  <c r="E2462" i="5"/>
  <c r="X2462" i="5" s="1"/>
  <c r="E2463" i="5"/>
  <c r="E2464" i="5"/>
  <c r="E2465" i="5"/>
  <c r="E2466" i="5"/>
  <c r="X2466" i="5" s="1"/>
  <c r="E2467" i="5"/>
  <c r="E2468" i="5"/>
  <c r="E2469" i="5"/>
  <c r="X2469" i="5" s="1"/>
  <c r="E2470" i="5"/>
  <c r="X2470" i="5" s="1"/>
  <c r="E2471" i="5"/>
  <c r="E2472" i="5"/>
  <c r="E2473" i="5"/>
  <c r="X2473" i="5" s="1"/>
  <c r="E2474" i="5"/>
  <c r="X2474" i="5" s="1"/>
  <c r="E2475" i="5"/>
  <c r="X2475" i="5" s="1"/>
  <c r="E2476" i="5"/>
  <c r="E2477" i="5"/>
  <c r="X2477" i="5" s="1"/>
  <c r="E2478" i="5"/>
  <c r="X2478" i="5" s="1"/>
  <c r="E2479" i="5"/>
  <c r="E2480" i="5"/>
  <c r="E2481" i="5"/>
  <c r="X2481" i="5" s="1"/>
  <c r="E2482" i="5"/>
  <c r="X2482" i="5" s="1"/>
  <c r="E2483" i="5"/>
  <c r="E2484" i="5"/>
  <c r="E2485" i="5"/>
  <c r="E2486" i="5"/>
  <c r="X2486" i="5" s="1"/>
  <c r="E2487" i="5"/>
  <c r="E2488" i="5"/>
  <c r="E2489" i="5"/>
  <c r="X2489" i="5" s="1"/>
  <c r="E2490" i="5"/>
  <c r="X2490" i="5" s="1"/>
  <c r="E2491" i="5"/>
  <c r="E2492" i="5"/>
  <c r="E2493" i="5"/>
  <c r="E2494" i="5"/>
  <c r="E2495" i="5"/>
  <c r="E2496" i="5"/>
  <c r="E2497" i="5"/>
  <c r="E2498" i="5"/>
  <c r="E2499" i="5"/>
  <c r="E2500" i="5"/>
  <c r="E2501" i="5"/>
  <c r="E2502" i="5"/>
  <c r="E2503" i="5"/>
  <c r="E2504"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B19" i="6" s="1"/>
  <c r="H13" i="6"/>
  <c r="B12" i="6"/>
  <c r="G12" i="6" s="1"/>
  <c r="H12" i="6" s="1"/>
  <c r="D12" i="6" s="1"/>
  <c r="B11" i="6"/>
  <c r="G11" i="6" s="1"/>
  <c r="H11" i="6" s="1"/>
  <c r="D11" i="6" s="1"/>
  <c r="G10" i="6"/>
  <c r="H10" i="6" s="1"/>
  <c r="D10" i="6" s="1"/>
  <c r="G9" i="6"/>
  <c r="H9" i="6"/>
  <c r="D9" i="6" s="1"/>
  <c r="B8" i="6"/>
  <c r="G8" i="6"/>
  <c r="H8" i="6" s="1"/>
  <c r="D8" i="6" s="1"/>
  <c r="B7" i="6"/>
  <c r="G7" i="6"/>
  <c r="H7" i="6" s="1"/>
  <c r="D7" i="6" s="1"/>
  <c r="B6" i="6"/>
  <c r="G6" i="6"/>
  <c r="B5" i="6"/>
  <c r="F6" i="6"/>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s="1"/>
  <c r="P29" i="4"/>
  <c r="P28" i="4"/>
  <c r="B28" i="4" s="1"/>
  <c r="A16" i="6" s="1"/>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T821"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X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X1427" i="5"/>
  <c r="AB1427"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X1843"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X1963"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X2308"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F25" i="6"/>
  <c r="F66"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s="1"/>
  <c r="G51" i="6" s="1"/>
  <c r="G16" i="6"/>
  <c r="H16" i="6" s="1"/>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456" i="5"/>
  <c r="S598" i="5"/>
  <c r="X376" i="5"/>
  <c r="X221" i="5"/>
  <c r="X165" i="5"/>
  <c r="X37" i="5"/>
  <c r="X504" i="5"/>
  <c r="X503" i="5"/>
  <c r="X338" i="5"/>
  <c r="X121" i="5"/>
  <c r="X323" i="5"/>
  <c r="X360" i="5"/>
  <c r="X483" i="5"/>
  <c r="X488" i="5"/>
  <c r="X498" i="5"/>
  <c r="X555" i="5"/>
  <c r="X535" i="5"/>
  <c r="X21" i="5"/>
  <c r="X149" i="5"/>
  <c r="X530" i="5"/>
  <c r="X387" i="5"/>
  <c r="X559" i="5"/>
  <c r="S532" i="5"/>
  <c r="X336" i="5"/>
  <c r="X356" i="5"/>
  <c r="S356" i="5"/>
  <c r="X318" i="5"/>
  <c r="X20" i="5"/>
  <c r="X233" i="5"/>
  <c r="X70" i="5"/>
  <c r="X329" i="5"/>
  <c r="X241" i="5"/>
  <c r="X301" i="5"/>
  <c r="X353" i="5"/>
  <c r="S343" i="5"/>
  <c r="X331" i="5"/>
  <c r="X333" i="5"/>
  <c r="X451" i="5"/>
  <c r="X335" i="5"/>
  <c r="X162" i="5"/>
  <c r="X325" i="5"/>
  <c r="X126" i="5"/>
  <c r="X217" i="5"/>
  <c r="X218" i="5"/>
  <c r="X369" i="5"/>
  <c r="X315" i="5"/>
  <c r="S315" i="5"/>
  <c r="X96" i="5"/>
  <c r="X48" i="5"/>
  <c r="X327" i="5"/>
  <c r="X311" i="5"/>
  <c r="X253" i="5"/>
  <c r="X54" i="5"/>
  <c r="X317" i="5"/>
  <c r="X373" i="5"/>
  <c r="X62" i="5"/>
  <c r="X357" i="5"/>
  <c r="S357" i="5"/>
  <c r="X130" i="5"/>
  <c r="X383" i="5"/>
  <c r="S383" i="5"/>
  <c r="X313" i="5"/>
  <c r="X92" i="5"/>
  <c r="X76" i="5"/>
  <c r="X44" i="5"/>
  <c r="X319" i="5"/>
  <c r="X345" i="5"/>
  <c r="X285" i="5"/>
  <c r="X321" i="5"/>
  <c r="X249" i="5"/>
  <c r="X309" i="5"/>
  <c r="B32" i="6"/>
  <c r="G32" i="6" s="1"/>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X18" i="5"/>
  <c r="B52" i="6"/>
  <c r="G52" i="6"/>
  <c r="B37" i="6"/>
  <c r="G37" i="6" s="1"/>
  <c r="B42" i="6"/>
  <c r="G42" i="6"/>
  <c r="B40" i="6"/>
  <c r="G40" i="6" s="1"/>
  <c r="H40" i="6" s="1"/>
  <c r="D40" i="6" s="1"/>
  <c r="B50" i="6"/>
  <c r="G50" i="6" s="1"/>
  <c r="B25" i="6"/>
  <c r="G25" i="6" s="1"/>
  <c r="H25" i="6" s="1"/>
  <c r="D25" i="6" s="1"/>
  <c r="B35" i="6"/>
  <c r="G35" i="6" s="1"/>
  <c r="H35" i="6" s="1"/>
  <c r="D35" i="6" s="1"/>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G20" i="6"/>
  <c r="H20" i="6"/>
  <c r="K66" i="6" s="1"/>
  <c r="B45" i="6"/>
  <c r="G45" i="6"/>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F67" i="6"/>
  <c r="F31" i="6"/>
  <c r="F46" i="6"/>
  <c r="F41" i="6"/>
  <c r="H41" i="6" s="1"/>
  <c r="D41" i="6" s="1"/>
  <c r="F36" i="6"/>
  <c r="H36" i="6"/>
  <c r="D36" i="6" s="1"/>
  <c r="F51" i="6"/>
  <c r="J2479" i="5"/>
  <c r="I2479" i="5"/>
  <c r="X2479" i="5"/>
  <c r="R2479" i="5"/>
  <c r="H2479" i="5"/>
  <c r="F2479" i="5"/>
  <c r="F45" i="6"/>
  <c r="H45" i="6" s="1"/>
  <c r="D45" i="6" s="1"/>
  <c r="F50" i="6"/>
  <c r="H50" i="6" s="1"/>
  <c r="D50" i="6" s="1"/>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65" i="4"/>
  <c r="A47" i="6" s="1"/>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H46" i="6"/>
  <c r="D46" i="6"/>
  <c r="H31" i="6"/>
  <c r="D31" i="6" s="1"/>
  <c r="AB12" i="5"/>
  <c r="AB14" i="5"/>
  <c r="AB17" i="5"/>
  <c r="AB16" i="5"/>
  <c r="AB13" i="5"/>
  <c r="AB15" i="5"/>
  <c r="X100" i="5"/>
  <c r="D26" i="6"/>
  <c r="D21" i="6"/>
  <c r="C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C46" i="6"/>
  <c r="R16" i="5"/>
  <c r="I16" i="5"/>
  <c r="H16" i="5"/>
  <c r="J16" i="5"/>
  <c r="F16" i="5"/>
  <c r="H13" i="5"/>
  <c r="R13" i="5"/>
  <c r="J13" i="5"/>
  <c r="I13" i="5"/>
  <c r="F13" i="5"/>
  <c r="H17" i="5"/>
  <c r="I17" i="5"/>
  <c r="J17" i="5"/>
  <c r="R17" i="5"/>
  <c r="F17" i="5"/>
  <c r="G66" i="6"/>
  <c r="G67" i="6"/>
  <c r="H67" i="6"/>
  <c r="D67" i="6" s="1"/>
  <c r="G65" i="6"/>
  <c r="I12" i="5"/>
  <c r="J12" i="5"/>
  <c r="R12" i="5"/>
  <c r="F12" i="5"/>
  <c r="H12" i="5"/>
  <c r="H15" i="5"/>
  <c r="J15" i="5"/>
  <c r="I15" i="5"/>
  <c r="F15" i="5"/>
  <c r="R15" i="5"/>
  <c r="I14" i="5"/>
  <c r="R14" i="5"/>
  <c r="J14" i="5"/>
  <c r="H14" i="5"/>
  <c r="F14" i="5"/>
  <c r="T15" i="5"/>
  <c r="T16" i="5"/>
  <c r="T13" i="5"/>
  <c r="T17" i="5"/>
  <c r="T14" i="5"/>
  <c r="T12" i="5"/>
  <c r="X13" i="5"/>
  <c r="X12" i="5"/>
  <c r="X14" i="5"/>
  <c r="X17" i="5"/>
  <c r="X15" i="5"/>
  <c r="X16" i="5"/>
  <c r="S17" i="5"/>
  <c r="S12" i="5"/>
  <c r="S16" i="5"/>
  <c r="S15" i="5"/>
  <c r="S13" i="5"/>
  <c r="S14" i="5"/>
  <c r="G64" i="6" a="1"/>
  <c r="H66" i="6" l="1"/>
  <c r="D66" i="6" s="1"/>
  <c r="B53" i="4"/>
  <c r="A37" i="6" s="1"/>
  <c r="A27" i="6"/>
  <c r="B59" i="4"/>
  <c r="A42" i="6" s="1"/>
  <c r="K68" i="6"/>
  <c r="F32" i="6"/>
  <c r="H32" i="6" s="1"/>
  <c r="F47" i="6"/>
  <c r="H47" i="6" s="1"/>
  <c r="D47" i="6" s="1"/>
  <c r="F52" i="6"/>
  <c r="H52" i="6" s="1"/>
  <c r="F37" i="6"/>
  <c r="H37" i="6" s="1"/>
  <c r="D37" i="6" s="1"/>
  <c r="H27" i="6"/>
  <c r="D27" i="6" s="1"/>
  <c r="F42" i="6"/>
  <c r="H42" i="6" s="1"/>
  <c r="D42" i="6" s="1"/>
  <c r="F68" i="6"/>
  <c r="H68" i="6" s="1"/>
  <c r="D68" i="6" s="1"/>
  <c r="C17" i="6"/>
  <c r="C22" i="6"/>
  <c r="C27" i="6"/>
  <c r="H51" i="6"/>
  <c r="D51" i="6" s="1"/>
  <c r="G69" i="6" a="1"/>
  <c r="G69" i="6" s="1"/>
  <c r="H69" i="6" s="1"/>
  <c r="C36" i="6"/>
  <c r="C41" i="6"/>
  <c r="C31" i="6"/>
  <c r="C26" i="6"/>
  <c r="C67" i="6"/>
  <c r="D20" i="6"/>
  <c r="C35" i="6"/>
  <c r="C66" i="6"/>
  <c r="C25" i="6"/>
  <c r="C40" i="6"/>
  <c r="C45" i="6"/>
  <c r="F30" i="6"/>
  <c r="H30" i="6" s="1"/>
  <c r="D30" i="6" s="1"/>
  <c r="C50" i="6"/>
  <c r="C20" i="6"/>
  <c r="C15" i="6"/>
  <c r="B55" i="4"/>
  <c r="A38" i="6" s="1"/>
  <c r="B67" i="4"/>
  <c r="A48" i="6" s="1"/>
  <c r="B83" i="4"/>
  <c r="A59" i="6" s="1"/>
  <c r="B43" i="4"/>
  <c r="A28" i="6" s="1"/>
  <c r="B77" i="4"/>
  <c r="A55" i="6" s="1"/>
  <c r="B61" i="4"/>
  <c r="A43" i="6" s="1"/>
  <c r="B49" i="4"/>
  <c r="A33" i="6" s="1"/>
  <c r="B89" i="4"/>
  <c r="A63" i="6" s="1"/>
  <c r="B85" i="4"/>
  <c r="A60" i="6" s="1"/>
  <c r="B31" i="4"/>
  <c r="A18" i="6" s="1"/>
  <c r="B87" i="4"/>
  <c r="A62" i="6" s="1"/>
  <c r="B75" i="4"/>
  <c r="A54" i="6" s="1"/>
  <c r="B37" i="4"/>
  <c r="A23" i="6" s="1"/>
  <c r="B81" i="4"/>
  <c r="A58" i="6" s="1"/>
  <c r="B79" i="4"/>
  <c r="A57" i="6" s="1"/>
  <c r="G19" i="6"/>
  <c r="B34" i="6"/>
  <c r="G34" i="6" s="1"/>
  <c r="B24" i="6"/>
  <c r="G24" i="6" s="1"/>
  <c r="B39" i="6"/>
  <c r="G39" i="6" s="1"/>
  <c r="F19" i="6"/>
  <c r="H19" i="6" s="1"/>
  <c r="D19" i="6" s="1"/>
  <c r="G14" i="6"/>
  <c r="H14" i="6" s="1"/>
  <c r="B44" i="6"/>
  <c r="G44" i="6" s="1"/>
  <c r="C14" i="6"/>
  <c r="B29" i="6"/>
  <c r="G29" i="6" s="1"/>
  <c r="B49" i="6"/>
  <c r="G49" i="6" s="1"/>
  <c r="F24" i="6"/>
  <c r="B62" i="4"/>
  <c r="A44" i="6" s="1"/>
  <c r="B63" i="4"/>
  <c r="A45" i="6" s="1"/>
  <c r="C12" i="6"/>
  <c r="C11" i="6"/>
  <c r="C7" i="6"/>
  <c r="B51" i="4"/>
  <c r="A35" i="6" s="1"/>
  <c r="C9" i="6"/>
  <c r="B69" i="4"/>
  <c r="A50" i="6" s="1"/>
  <c r="C10" i="6"/>
  <c r="C8" i="6"/>
  <c r="B68" i="4"/>
  <c r="A49" i="6" s="1"/>
  <c r="B56" i="4"/>
  <c r="A39" i="6" s="1"/>
  <c r="A14" i="6"/>
  <c r="B50" i="4"/>
  <c r="A34" i="6" s="1"/>
  <c r="D49" i="4"/>
  <c r="G67" i="4"/>
  <c r="G31" i="4"/>
  <c r="C5" i="6"/>
  <c r="D74" i="4"/>
  <c r="C6" i="6"/>
  <c r="D6" i="6"/>
  <c r="G61" i="4"/>
  <c r="B70" i="4"/>
  <c r="A51" i="6" s="1"/>
  <c r="G37" i="4"/>
  <c r="B64" i="4"/>
  <c r="A46" i="6" s="1"/>
  <c r="G55" i="4"/>
  <c r="G43" i="4"/>
  <c r="A17" i="6"/>
  <c r="B58" i="4"/>
  <c r="A41" i="6" s="1"/>
  <c r="G74" i="4"/>
  <c r="C4" i="6"/>
  <c r="G64" i="6"/>
  <c r="D67" i="4"/>
  <c r="D61" i="4"/>
  <c r="D55" i="4"/>
  <c r="D43" i="4"/>
  <c r="D31" i="4"/>
  <c r="C68" i="6" l="1"/>
  <c r="C47" i="6"/>
  <c r="C42" i="6"/>
  <c r="C52" i="6"/>
  <c r="D52" i="6"/>
  <c r="C37" i="6"/>
  <c r="C32" i="6"/>
  <c r="D32" i="6"/>
  <c r="C51" i="6"/>
  <c r="C30" i="6"/>
  <c r="K65" i="6"/>
  <c r="D14" i="6"/>
  <c r="F54" i="6"/>
  <c r="H24" i="6"/>
  <c r="F65" i="6"/>
  <c r="F49" i="6"/>
  <c r="H49" i="6" s="1"/>
  <c r="F44" i="6"/>
  <c r="H44" i="6" s="1"/>
  <c r="F39" i="6"/>
  <c r="H39" i="6" s="1"/>
  <c r="F29" i="6"/>
  <c r="H29" i="6" s="1"/>
  <c r="F34" i="6"/>
  <c r="H34" i="6" s="1"/>
  <c r="C19" i="6"/>
  <c r="B64" i="6"/>
  <c r="H64" i="6"/>
  <c r="D39" i="6" l="1"/>
  <c r="C39" i="6"/>
  <c r="D24" i="6"/>
  <c r="C24" i="6"/>
  <c r="D44" i="6"/>
  <c r="C44" i="6"/>
  <c r="F62" i="6"/>
  <c r="H62" i="6" s="1"/>
  <c r="F60" i="6"/>
  <c r="H60" i="6" s="1"/>
  <c r="F59" i="6"/>
  <c r="H59" i="6" s="1"/>
  <c r="F58" i="6"/>
  <c r="H58" i="6" s="1"/>
  <c r="F57" i="6"/>
  <c r="H57" i="6" s="1"/>
  <c r="F55" i="6"/>
  <c r="H54" i="6"/>
  <c r="F63" i="6"/>
  <c r="H63" i="6" s="1"/>
  <c r="D49" i="6"/>
  <c r="C49" i="6"/>
  <c r="D34" i="6"/>
  <c r="C34" i="6"/>
  <c r="D29" i="6"/>
  <c r="C29" i="6"/>
  <c r="B2" i="6"/>
  <c r="C2" i="6"/>
  <c r="H65" i="6"/>
  <c r="D64" i="6"/>
  <c r="C64" i="6"/>
  <c r="F56" i="6" l="1"/>
  <c r="H56" i="6" s="1"/>
  <c r="H55" i="6"/>
  <c r="D60" i="6"/>
  <c r="C60" i="6"/>
  <c r="D65" i="6"/>
  <c r="C65" i="6"/>
  <c r="C57" i="6"/>
  <c r="D57" i="6"/>
  <c r="D62" i="6"/>
  <c r="C62" i="6"/>
  <c r="D63" i="6"/>
  <c r="C63" i="6"/>
  <c r="D58" i="6"/>
  <c r="C58" i="6"/>
  <c r="D54" i="6"/>
  <c r="C54"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<sst xmlns="http://schemas.openxmlformats.org/spreadsheetml/2006/main" count="22229" uniqueCount="15686">
  <si>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</si>
  <si>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</si>
  <si>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</si>
  <si>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</si>
  <si>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</si>
  <si>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</si>
  <si>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</si>
  <si>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</si>
  <si>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</si>
  <si>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</si>
  <si>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</si>
  <si>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</si>
  <si>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</si>
  <si>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</si>
  <si>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</si>
  <si>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</si>
  <si>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</si>
  <si>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</si>
  <si>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</si>
  <si>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</si>
  <si>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</si>
  <si>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</si>
  <si>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</si>
  <si>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</si>
  <si>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</si>
  <si>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</si>
  <si>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</si>
  <si>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</si>
  <si>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</si>
  <si>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</si>
  <si>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</si>
  <si>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</si>
  <si>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</si>
  <si>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</si>
  <si>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</si>
  <si>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</si>
  <si>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</si>
  <si>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</si>
  <si>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</si>
  <si>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</si>
  <si>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</si>
  <si>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</si>
  <si>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</si>
  <si>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</si>
  <si>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</si>
  <si>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</si>
  <si>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</si>
  <si>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</si>
  <si>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</si>
  <si>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</si>
  <si>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</si>
  <si>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</si>
  <si>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</si>
  <si>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</si>
  <si>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</si>
  <si>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</si>
  <si>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</si>
  <si>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</si>
  <si>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</si>
  <si>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</si>
  <si>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</si>
  <si>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</si>
  <si>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</si>
  <si>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</si>
  <si>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</si>
  <si>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</si>
  <si>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</si>
  <si>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</si>
  <si>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</si>
  <si>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</si>
  <si>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</si>
  <si>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</si>
  <si>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</si>
  <si>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</si>
  <si>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</si>
  <si>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</si>
  <si>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</si>
  <si>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</si>
  <si>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</si>
  <si>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</si>
  <si>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</si>
  <si>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</si>
  <si>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</si>
  <si>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</si>
  <si>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</si>
  <si>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</si>
  <si>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</si>
  <si>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</si>
  <si>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</si>
  <si>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</si>
  <si>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</si>
  <si>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</si>
  <si>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</si>
  <si>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</si>
  <si>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</si>
  <si>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</si>
  <si>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</si>
  <si>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</si>
  <si>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</si>
  <si>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</si>
  <si>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</si>
  <si>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</si>
  <si>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</si>
  <si>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</si>
  <si>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</si>
  <si>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</si>
  <si>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</si>
  <si>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</si>
  <si>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</si>
  <si>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</si>
  <si>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</si>
  <si>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</si>
  <si>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</si>
  <si>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</si>
  <si>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</si>
  <si>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</si>
  <si>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</si>
  <si>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</si>
  <si>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</si>
  <si>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</si>
  <si>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</si>
  <si>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</si>
  <si>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</si>
  <si>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</si>
  <si>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</si>
  <si>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</si>
  <si>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</si>
  <si>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</si>
  <si>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</si>
  <si>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</si>
  <si>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</si>
  <si>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</si>
  <si>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</si>
  <si>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</si>
  <si>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</si>
  <si>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</si>
  <si>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</si>
  <si>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</si>
  <si>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</si>
  <si>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</si>
  <si>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</si>
  <si>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</si>
  <si>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</si>
  <si>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</si>
  <si>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</si>
  <si>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</si>
  <si>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</si>
  <si>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</si>
  <si>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</si>
  <si>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</si>
  <si>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</si>
  <si>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</si>
  <si>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</si>
  <si>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</si>
  <si>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</si>
  <si>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</si>
  <si>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</si>
  <si>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</si>
  <si>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</si>
  <si>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</si>
  <si>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</si>
  <si>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</si>
  <si>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</si>
  <si>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</si>
  <si>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</si>
  <si>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</si>
  <si>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</si>
  <si>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</si>
  <si>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</si>
  <si>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</si>
  <si>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</si>
  <si>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</si>
  <si>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</si>
  <si>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</si>
  <si>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</si>
  <si>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</si>
  <si>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</si>
  <si>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</si>
  <si>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</si>
  <si>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</si>
  <si>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</si>
  <si>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</si>
  <si>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</si>
  <si>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</si>
  <si>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</si>
  <si>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</si>
  <si>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</si>
  <si>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</si>
  <si>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</si>
  <si>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</si>
  <si>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</si>
  <si>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</si>
  <si>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</si>
  <si>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</si>
  <si>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</si>
  <si>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</si>
  <si>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</si>
  <si>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</si>
  <si>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</si>
  <si>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</si>
  <si>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</si>
  <si>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</si>
  <si>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</si>
  <si>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</si>
  <si>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</si>
  <si>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</si>
  <si>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</si>
  <si>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</si>
  <si>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</si>
  <si>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</si>
  <si>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</si>
  <si>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</si>
  <si>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</si>
  <si>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</si>
  <si>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</si>
  <si>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</si>
  <si>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</si>
  <si>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</si>
  <si>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</si>
  <si>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</si>
  <si>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</si>
  <si>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</si>
  <si>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</si>
  <si>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</si>
  <si>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</si>
  <si>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</si>
  <si>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</si>
  <si>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</si>
  <si>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</si>
  <si>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</si>
  <si>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</si>
  <si>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</si>
  <si>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</si>
  <si>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</si>
  <si>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</si>
  <si>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</si>
  <si>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</si>
  <si>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</si>
  <si>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</si>
  <si>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</si>
  <si>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</si>
  <si>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</si>
  <si>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</si>
  <si>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</si>
  <si>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</si>
  <si>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</si>
  <si>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</si>
  <si>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</si>
  <si>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</si>
  <si>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</si>
  <si>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</si>
  <si>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</si>
  <si>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</si>
  <si>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</si>
  <si>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</si>
  <si>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</si>
  <si>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</si>
  <si>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</si>
  <si>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</si>
  <si>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</si>
  <si>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</si>
  <si>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</si>
  <si>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</si>
  <si>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</si>
  <si>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</si>
  <si>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</si>
  <si>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</si>
  <si>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</si>
  <si>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</si>
  <si>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</si>
  <si>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</si>
  <si>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</si>
  <si>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</si>
  <si>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</si>
  <si>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</si>
  <si>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</si>
  <si>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</si>
  <si>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</si>
  <si>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</si>
  <si>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</si>
  <si>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</si>
  <si>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</si>
  <si>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</si>
  <si>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</si>
  <si>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</si>
  <si>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</si>
  <si>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</si>
  <si>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</si>
  <si>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</si>
  <si>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</si>
  <si>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</si>
  <si>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</si>
  <si>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</si>
  <si>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</si>
  <si>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</si>
  <si>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</si>
  <si>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</si>
  <si>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</si>
  <si>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</si>
  <si>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</si>
  <si>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</si>
  <si>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</si>
  <si>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</si>
  <si>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</si>
  <si>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</si>
  <si>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</si>
  <si>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</si>
  <si>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</si>
  <si>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</si>
  <si>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</si>
  <si>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</si>
  <si>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</si>
  <si>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</si>
  <si>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</si>
  <si>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</si>
  <si>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</si>
  <si>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</si>
  <si>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</si>
  <si>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</si>
  <si>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</si>
  <si>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</si>
  <si>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</si>
  <si>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</si>
  <si>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</si>
  <si>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</si>
  <si>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</si>
  <si>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</si>
  <si>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</si>
  <si>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</si>
  <si>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</si>
  <si>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</si>
  <si>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</si>
  <si>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</si>
  <si>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</si>
  <si>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</si>
  <si>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</si>
  <si>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</si>
  <si>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</si>
  <si>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</si>
  <si>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</si>
  <si>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</si>
  <si>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</si>
  <si>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</si>
  <si>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</si>
  <si>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</si>
  <si>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</si>
  <si>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</si>
  <si>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</si>
  <si>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</si>
  <si>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</si>
  <si>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</si>
  <si>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</si>
  <si>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</si>
  <si>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</si>
  <si>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</si>
  <si>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</si>
  <si>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</si>
  <si>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</si>
  <si>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</si>
  <si>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</si>
  <si>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</si>
  <si>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</si>
  <si>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</si>
  <si>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</si>
  <si>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</si>
  <si>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</si>
  <si>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</si>
  <si>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</si>
  <si>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</si>
  <si>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</si>
  <si>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</si>
  <si>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</si>
  <si>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</si>
  <si>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</si>
  <si>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</si>
  <si>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</si>
  <si>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</si>
  <si>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</si>
  <si>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</si>
  <si>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</si>
  <si>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</si>
  <si>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</si>
  <si>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</si>
  <si>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</si>
  <si>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</si>
  <si>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</si>
  <si>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</si>
  <si>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</si>
  <si>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</si>
  <si>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</si>
  <si>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</si>
  <si>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</si>
  <si>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</si>
  <si>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</si>
  <si>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</si>
  <si>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</si>
  <si>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</si>
  <si>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</si>
  <si>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</si>
  <si>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</si>
  <si>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</si>
  <si>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</si>
  <si>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</si>
  <si>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</si>
  <si>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</si>
  <si>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</si>
  <si>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</si>
  <si>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</si>
  <si>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</si>
  <si>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</si>
  <si>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</si>
  <si>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</si>
  <si>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</si>
  <si>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</si>
  <si>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</si>
  <si>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</si>
  <si>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</si>
  <si>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</si>
  <si>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</si>
  <si>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</si>
  <si>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</si>
  <si>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</si>
  <si>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</si>
  <si>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</si>
  <si>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</si>
  <si>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</si>
  <si>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</si>
  <si>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</si>
  <si>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</si>
  <si>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</si>
  <si>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</si>
  <si>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</si>
  <si>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</si>
  <si>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</si>
  <si>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</si>
  <si>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</si>
  <si>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</si>
  <si>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</si>
  <si>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</si>
  <si>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</si>
  <si>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</si>
  <si>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</si>
  <si>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</si>
  <si>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</si>
  <si>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</si>
  <si>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</si>
  <si>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</si>
  <si>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</si>
  <si>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</si>
  <si>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</si>
  <si>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</si>
  <si>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</si>
  <si>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</si>
  <si>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</si>
  <si>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</si>
  <si>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</si>
  <si>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</si>
  <si>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</si>
  <si>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</si>
  <si>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</si>
  <si>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</si>
  <si>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</si>
  <si>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</si>
  <si>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</si>
  <si>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</si>
  <si>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</si>
  <si>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</si>
  <si>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</si>
  <si>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</si>
  <si>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</si>
  <si>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</si>
  <si>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</si>
  <si>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</si>
  <si>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</si>
  <si>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</si>
  <si>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</si>
  <si>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</si>
  <si>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</si>
  <si>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</si>
  <si>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</si>
  <si>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</si>
  <si>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</si>
  <si>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</si>
  <si>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</si>
  <si>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</si>
  <si>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</si>
  <si>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</si>
  <si>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</si>
  <si>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</si>
  <si>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</si>
  <si>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</si>
  <si>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</si>
  <si>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</si>
  <si>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</si>
  <si>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</si>
  <si>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</si>
  <si>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</si>
  <si>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</si>
  <si>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</si>
  <si>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</si>
  <si>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</si>
  <si>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</si>
  <si>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</si>
  <si>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</si>
  <si>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</si>
  <si>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</si>
  <si>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</si>
  <si>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</si>
  <si>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</si>
  <si>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</si>
  <si>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</si>
  <si>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</si>
  <si>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</si>
  <si>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</si>
  <si>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</si>
  <si>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</si>
  <si>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</si>
  <si>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</si>
  <si>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</si>
  <si>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</si>
  <si>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</si>
  <si>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</si>
  <si>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</si>
  <si>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</si>
  <si>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</si>
  <si>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</si>
  <si>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</si>
  <si>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</si>
  <si>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</si>
  <si>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</si>
  <si>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</si>
  <si>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</si>
  <si>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</si>
  <si>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</si>
  <si>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</si>
  <si>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</si>
  <si>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</si>
  <si>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</si>
  <si>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</si>
  <si>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</si>
  <si>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</si>
  <si>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</si>
  <si>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</si>
  <si>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</si>
  <si>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</si>
  <si>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</si>
  <si>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</si>
  <si>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</si>
  <si>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</si>
  <si>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</si>
  <si>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</si>
  <si>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</si>
  <si>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</si>
  <si>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</si>
  <si>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</si>
  <si>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</si>
  <si>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</si>
  <si>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</si>
  <si>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</si>
  <si>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</si>
  <si>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</si>
  <si>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</si>
  <si>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</si>
  <si>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</si>
  <si>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</si>
  <si>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</si>
  <si>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</si>
  <si>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</si>
  <si>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</si>
  <si>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</si>
  <si>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</si>
  <si>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</si>
  <si>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</si>
  <si>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</si>
  <si>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</si>
  <si>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</si>
  <si>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</si>
  <si>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</si>
  <si>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</si>
  <si>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</si>
  <si>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</si>
  <si>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</si>
  <si>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</si>
  <si>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</si>
  <si>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</si>
  <si>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</si>
  <si>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</si>
  <si>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</si>
  <si>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</si>
  <si>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</si>
  <si>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</si>
  <si>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</si>
  <si>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</si>
  <si>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</si>
  <si>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</si>
  <si>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</si>
  <si>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</si>
  <si>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</si>
  <si>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</si>
  <si>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</si>
  <si>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</si>
  <si>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</si>
  <si>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</si>
  <si>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</si>
  <si>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</si>
  <si>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</si>
  <si>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</si>
  <si>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</si>
  <si>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</si>
  <si>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</si>
  <si>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</si>
  <si>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</si>
  <si>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</si>
  <si>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</si>
  <si>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</si>
  <si>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</si>
  <si>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</si>
  <si>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</si>
  <si>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</si>
  <si>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</si>
  <si>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</si>
  <si>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</si>
  <si>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</si>
  <si>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</si>
  <si>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</si>
  <si>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</si>
  <si>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</si>
  <si>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</si>
  <si>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</si>
  <si>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</si>
  <si>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</si>
  <si>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</si>
  <si>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</si>
  <si>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</si>
  <si>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</si>
  <si>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</si>
  <si>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</si>
  <si>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</si>
  <si>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</si>
  <si>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</si>
  <si>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</si>
  <si>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</si>
  <si>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</si>
  <si>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</si>
  <si>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</si>
  <si>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</si>
  <si>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</si>
  <si>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</si>
  <si>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</si>
  <si>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</si>
  <si>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</si>
  <si>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</si>
  <si>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</si>
  <si>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</si>
  <si>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</si>
  <si>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</si>
  <si>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</si>
  <si>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</si>
  <si>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</si>
  <si>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</si>
  <si>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</si>
  <si>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</si>
  <si>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</si>
  <si>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</si>
  <si>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</si>
  <si>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</si>
  <si>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</si>
  <si>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</si>
  <si>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</si>
  <si>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</si>
  <si>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</si>
  <si>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</si>
  <si>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</si>
  <si>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</si>
  <si>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</si>
  <si>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</si>
  <si>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</si>
  <si>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</si>
  <si>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</si>
  <si>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</si>
  <si>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</si>
  <si>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</si>
  <si>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</si>
  <si>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</si>
  <si>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</si>
  <si>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</si>
  <si>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</si>
  <si>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</si>
  <si>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</si>
  <si>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</si>
  <si>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</si>
  <si>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</si>
  <si>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</si>
  <si>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</si>
  <si>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</si>
  <si>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</si>
  <si>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</si>
  <si>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</si>
  <si>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</si>
  <si>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</si>
  <si>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</si>
  <si>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</si>
  <si>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</si>
  <si>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</si>
  <si>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</si>
  <si>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</si>
  <si>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</si>
  <si>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</si>
  <si>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</si>
  <si>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</si>
  <si>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</si>
  <si>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</si>
  <si>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</si>
  <si>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</si>
  <si>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</si>
  <si>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</si>
  <si>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</si>
  <si>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</si>
  <si>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</si>
  <si>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</si>
  <si>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</si>
  <si>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</si>
  <si>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</si>
  <si>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</si>
  <si>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</si>
  <si>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</si>
  <si>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</si>
  <si>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</si>
  <si>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</si>
  <si>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</si>
  <si>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</si>
  <si>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</si>
  <si>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</si>
  <si>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</si>
  <si>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</si>
  <si>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</si>
  <si>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</si>
  <si>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</si>
  <si>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</si>
  <si>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</si>
  <si>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</si>
  <si>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</si>
  <si>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</si>
  <si>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</si>
  <si>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</si>
  <si>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</si>
  <si>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</si>
  <si>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</si>
  <si>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</si>
  <si>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</si>
  <si>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</si>
  <si>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</si>
  <si>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</si>
  <si>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</si>
  <si>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</si>
  <si>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</si>
  <si>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</si>
  <si>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</si>
  <si>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</si>
  <si>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</si>
  <si>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</si>
  <si>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</si>
  <si>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</si>
  <si>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</si>
  <si>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</si>
  <si>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</si>
  <si>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</si>
  <si>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</si>
  <si>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</si>
  <si>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</si>
  <si>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</si>
  <si>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</si>
  <si>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</si>
  <si>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</si>
  <si>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</si>
  <si>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</si>
  <si>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</si>
  <si>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</si>
  <si>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</si>
  <si>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</si>
  <si>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</si>
  <si>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</si>
  <si>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</si>
  <si>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</si>
  <si>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</si>
  <si>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</si>
  <si>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</si>
  <si>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</si>
  <si>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</si>
  <si>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</si>
  <si>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</si>
  <si>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</si>
  <si>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</si>
  <si>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</si>
  <si>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</si>
  <si>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</si>
  <si>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</si>
  <si>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</si>
  <si>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</si>
  <si>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</si>
  <si>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</si>
  <si>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</si>
  <si>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</si>
  <si>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</si>
  <si>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</si>
  <si>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</si>
  <si>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</si>
  <si>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</si>
  <si>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</si>
  <si>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</si>
  <si>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</si>
  <si>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</si>
  <si>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</si>
  <si>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</si>
  <si>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</si>
  <si>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</si>
  <si>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</si>
  <si>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</si>
  <si>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</si>
  <si>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</si>
  <si>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</si>
  <si>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</si>
  <si>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</si>
  <si>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</si>
  <si>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</si>
  <si>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</si>
  <si>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</si>
  <si>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</si>
  <si>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</si>
  <si>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</si>
  <si>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</si>
  <si>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</si>
  <si>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</si>
  <si>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</si>
  <si>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</si>
  <si>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</si>
  <si>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</si>
  <si>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</si>
  <si>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</si>
  <si>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</si>
  <si>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</si>
  <si>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</si>
  <si>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</si>
  <si>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</si>
  <si>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</si>
  <si>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</si>
  <si>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</si>
  <si>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</si>
  <si>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</si>
  <si>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</si>
  <si>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</si>
  <si>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</si>
  <si>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</si>
  <si>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</si>
  <si>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</si>
  <si>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</si>
  <si>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</si>
  <si>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</si>
  <si>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</si>
  <si>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</si>
  <si>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</si>
  <si>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</si>
  <si>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</si>
  <si>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</si>
  <si>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</si>
  <si>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</si>
  <si>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</si>
  <si>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</si>
  <si>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</si>
  <si>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</si>
  <si>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</si>
  <si>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</si>
  <si>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</si>
  <si>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</si>
  <si>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</si>
  <si>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</si>
  <si>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</si>
  <si>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</si>
  <si>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</si>
  <si>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</si>
  <si>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</si>
  <si>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</si>
  <si>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</si>
  <si>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</si>
  <si>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</si>
  <si>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</si>
  <si>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</si>
  <si>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</si>
  <si>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</si>
  <si>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</si>
  <si>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</si>
  <si>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</si>
  <si>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</si>
  <si>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</si>
  <si>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</si>
  <si>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</si>
  <si>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</si>
  <si>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</si>
  <si>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</si>
  <si>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</si>
  <si>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</si>
  <si>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</si>
  <si>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</si>
  <si>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</si>
  <si>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</si>
  <si>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</si>
  <si>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</si>
  <si>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</si>
  <si>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</si>
  <si>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</si>
  <si>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</si>
  <si>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</si>
  <si>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</si>
  <si>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</si>
  <si>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</si>
  <si>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</si>
  <si>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</si>
  <si>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</si>
  <si>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</si>
  <si>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</si>
  <si>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</si>
  <si>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</si>
  <si>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</si>
  <si>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</si>
  <si>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</si>
  <si>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</si>
  <si>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</si>
  <si>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</si>
  <si>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</si>
  <si>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</si>
  <si>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</si>
  <si>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</si>
  <si>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</si>
  <si>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</si>
  <si>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</si>
  <si>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</si>
  <si>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</si>
  <si>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</si>
  <si>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</si>
  <si>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</si>
  <si>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</si>
  <si>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</si>
  <si>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</si>
  <si>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</si>
  <si>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</si>
  <si>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</si>
  <si>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</si>
  <si>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</si>
  <si>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</si>
  <si>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</si>
  <si>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</si>
  <si>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</si>
  <si>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</si>
  <si>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</si>
  <si>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</si>
  <si>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</si>
  <si>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</si>
  <si>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</si>
  <si>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</si>
  <si>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</si>
  <si>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</si>
  <si>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</si>
  <si>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</si>
  <si>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</si>
  <si>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</si>
  <si>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</si>
  <si>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</si>
  <si>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</si>
  <si>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</si>
  <si>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</si>
  <si>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</si>
  <si>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</si>
  <si>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</si>
  <si>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</si>
  <si>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</si>
  <si>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</si>
  <si>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</si>
  <si>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</si>
  <si>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</si>
  <si>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</si>
  <si>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</si>
  <si>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</si>
  <si>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</si>
  <si>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</si>
  <si>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</si>
  <si>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</si>
  <si>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</si>
  <si>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</si>
  <si>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</si>
  <si>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</si>
  <si>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</si>
  <si>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</si>
  <si>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</si>
  <si>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</si>
  <si>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</si>
  <si>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</si>
  <si>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</si>
  <si>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</si>
  <si>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</si>
  <si>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</si>
  <si>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</si>
  <si>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</si>
  <si>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</si>
  <si>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</si>
  <si>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</si>
  <si>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</si>
  <si>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</si>
  <si>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</si>
  <si>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</si>
  <si>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</si>
  <si>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</si>
  <si>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</si>
  <si>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</si>
  <si>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</si>
  <si>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</si>
  <si>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</si>
  <si>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</si>
  <si>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</si>
  <si>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</si>
  <si>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</si>
  <si>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</si>
  <si>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</si>
  <si>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</si>
  <si>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</si>
  <si>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</si>
  <si>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</si>
  <si>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</si>
  <si>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</si>
  <si>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</si>
  <si>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</si>
  <si>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</si>
  <si>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</si>
  <si>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</si>
  <si>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</si>
  <si>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</si>
  <si>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</si>
  <si>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</si>
  <si>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</si>
  <si>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</si>
  <si>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</si>
  <si>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</si>
  <si>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</si>
  <si>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</si>
  <si>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</si>
  <si>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</si>
  <si>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</si>
  <si>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</si>
  <si>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</si>
  <si>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</si>
  <si>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</si>
  <si>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</si>
  <si>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</si>
  <si>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</si>
  <si>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</si>
  <si>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</si>
  <si>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</si>
  <si>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</si>
  <si>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</si>
  <si>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</si>
  <si>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</si>
  <si>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</si>
  <si>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</si>
  <si>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</si>
  <si>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</si>
  <si>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</si>
  <si>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</si>
  <si>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</si>
  <si>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</si>
  <si>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</si>
  <si>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</si>
  <si>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</si>
  <si>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</si>
  <si>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</si>
  <si>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</si>
  <si>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</si>
  <si>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</si>
  <si>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</si>
  <si>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</si>
  <si>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</si>
  <si>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</si>
  <si>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</si>
  <si>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</si>
  <si>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</si>
  <si>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</si>
  <si>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</si>
  <si>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</si>
  <si>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</si>
  <si>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</si>
  <si>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</si>
  <si>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</si>
  <si>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</si>
  <si>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</si>
  <si>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</si>
  <si>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</si>
  <si>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</si>
  <si>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</si>
  <si>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</si>
  <si>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</si>
  <si>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</si>
  <si>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</si>
  <si>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</si>
  <si>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</si>
  <si>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</si>
  <si>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</si>
  <si>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</si>
  <si>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</si>
  <si>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</si>
  <si>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</si>
  <si>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</si>
  <si>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</si>
  <si>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</si>
  <si>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</si>
  <si>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</si>
  <si>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</si>
  <si>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</si>
  <si>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</si>
  <si>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</si>
  <si>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</si>
  <si>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</si>
  <si>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</si>
  <si>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</si>
  <si>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</si>
  <si>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</si>
  <si>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</si>
  <si>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</si>
  <si>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</si>
  <si>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</si>
  <si>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</si>
  <si>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</si>
  <si>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</si>
  <si>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</si>
  <si>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</si>
  <si>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</si>
  <si>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</si>
  <si>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</si>
  <si>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</si>
  <si>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</si>
  <si>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</si>
  <si>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</si>
  <si>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</si>
  <si>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</si>
  <si>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</si>
  <si>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</si>
  <si>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</si>
  <si>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</si>
  <si>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</si>
  <si>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</si>
  <si>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</si>
  <si>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</si>
  <si>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</si>
  <si>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</si>
  <si>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</si>
  <si>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</si>
  <si>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</si>
  <si>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</si>
  <si>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</si>
  <si>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</si>
  <si>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</si>
  <si>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</si>
  <si>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</si>
  <si>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</si>
  <si>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</si>
  <si>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</si>
  <si>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</si>
  <si>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</si>
  <si>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</si>
  <si>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</si>
  <si>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</si>
  <si>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</si>
  <si>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</si>
  <si>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</si>
  <si>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</si>
  <si>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</si>
  <si>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</si>
  <si>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</si>
  <si>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</si>
  <si>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</si>
  <si>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</si>
  <si>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</si>
  <si>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</si>
  <si>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</si>
  <si>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</si>
  <si>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</si>
  <si>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</si>
  <si>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</si>
  <si>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</si>
  <si>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</si>
  <si>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</si>
  <si>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</si>
  <si>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</si>
  <si>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</si>
  <si>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</si>
  <si>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</si>
  <si>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</si>
  <si>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</si>
  <si>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</si>
  <si>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</si>
  <si>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</si>
  <si>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</si>
  <si>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</si>
  <si>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</si>
  <si>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</si>
  <si>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</si>
  <si>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</si>
  <si>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</si>
  <si>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</si>
  <si>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</si>
  <si>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</si>
  <si>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</si>
  <si>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</si>
  <si>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</si>
  <si>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</si>
  <si>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</si>
  <si>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</si>
  <si>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</si>
  <si>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</si>
  <si>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</si>
  <si>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</si>
  <si>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</si>
  <si>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</si>
  <si>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</si>
  <si>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</si>
  <si>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</si>
  <si>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</si>
  <si>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</si>
  <si>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</si>
  <si>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</si>
  <si>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</si>
  <si>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</si>
  <si>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</si>
  <si>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</si>
  <si>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</si>
  <si>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</si>
  <si>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</si>
  <si>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</si>
  <si>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</si>
  <si>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</si>
  <si>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</si>
  <si>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</si>
  <si>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</si>
  <si>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</si>
  <si>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</si>
  <si>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</si>
  <si>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</si>
  <si>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</si>
  <si>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</si>
  <si>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</si>
  <si>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</si>
  <si>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</si>
  <si>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</si>
  <si>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</si>
  <si>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</si>
  <si>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</si>
  <si>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</si>
  <si>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</si>
  <si>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</si>
  <si>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</si>
  <si>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</si>
  <si>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</si>
  <si>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</si>
  <si>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</si>
  <si>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</si>
  <si>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</si>
  <si>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</si>
  <si>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</si>
  <si>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</si>
  <si>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</si>
  <si>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</si>
  <si>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</si>
  <si>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</si>
  <si>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</si>
  <si>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</si>
  <si>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</si>
  <si>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</si>
  <si>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</si>
  <si>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</si>
  <si>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</si>
  <si>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</si>
  <si>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</si>
  <si>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</si>
  <si>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</si>
  <si>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</si>
  <si>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</si>
  <si>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</si>
  <si>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</si>
  <si>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</si>
  <si>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</si>
  <si>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</si>
  <si>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</si>
  <si>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</si>
  <si>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</si>
  <si>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</si>
  <si>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</si>
  <si>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</si>
  <si>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</si>
  <si>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</si>
  <si>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</si>
  <si>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</si>
  <si>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</si>
  <si>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</si>
  <si>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</si>
  <si>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</si>
  <si>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</si>
  <si>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</si>
  <si>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</si>
  <si>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</si>
  <si>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</si>
  <si>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</si>
  <si>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</si>
  <si>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</si>
  <si>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</si>
  <si>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</si>
  <si>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</si>
  <si>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</si>
  <si>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</si>
  <si>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</si>
  <si>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</si>
  <si>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</si>
  <si>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</si>
  <si>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</si>
  <si>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</si>
  <si>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</si>
  <si>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</si>
  <si>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</si>
  <si>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</si>
  <si>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</si>
  <si>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</si>
  <si>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</si>
  <si>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</si>
  <si>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</si>
  <si>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</si>
  <si>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</si>
  <si>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</si>
  <si>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</si>
  <si>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</si>
  <si>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</si>
  <si>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</si>
  <si>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</si>
  <si>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</si>
  <si>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</si>
  <si>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</si>
  <si>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</si>
  <si>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</si>
  <si>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</si>
  <si>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</si>
  <si>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</si>
  <si>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</si>
  <si>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</si>
  <si>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</si>
  <si>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</si>
  <si>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</si>
  <si>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</si>
  <si>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</si>
  <si>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</si>
  <si>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</si>
  <si>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</si>
  <si>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</si>
  <si>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</si>
  <si>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</si>
  <si>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</si>
  <si>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</si>
  <si>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</si>
  <si>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</si>
  <si>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</si>
  <si>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</si>
  <si>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</si>
  <si>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</si>
  <si>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</si>
  <si>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</si>
  <si>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</si>
  <si>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</si>
  <si>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</si>
  <si>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</si>
  <si>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</si>
  <si>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</si>
  <si>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</si>
  <si>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</si>
  <si>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</si>
  <si>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</si>
  <si>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</si>
  <si>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</si>
  <si>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</si>
  <si>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</si>
  <si>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</si>
  <si>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</si>
  <si>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</si>
  <si>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</si>
  <si>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</si>
  <si>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</si>
  <si>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</si>
  <si>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</si>
  <si>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</si>
  <si>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</si>
  <si>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</si>
  <si>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</si>
  <si>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</si>
  <si>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</si>
  <si>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</si>
  <si>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</si>
  <si>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</si>
  <si>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</si>
  <si>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</si>
  <si>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</si>
  <si>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</si>
  <si>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</si>
  <si>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</si>
  <si>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</si>
  <si>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</si>
  <si>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</si>
  <si>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</si>
  <si>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</si>
  <si>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</si>
  <si>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</si>
  <si>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</si>
  <si>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</si>
  <si>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</si>
  <si>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</si>
  <si>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</si>
  <si>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</si>
  <si>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</si>
  <si>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</si>
  <si>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</si>
  <si>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</si>
  <si>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</si>
  <si>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</si>
  <si>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</si>
  <si>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</si>
  <si>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</si>
  <si>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</si>
  <si>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</si>
  <si>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</si>
  <si>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</si>
  <si>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</si>
  <si>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</si>
  <si>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</si>
  <si>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</si>
  <si>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</si>
  <si>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</si>
  <si>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</si>
  <si>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</si>
  <si>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</si>
  <si>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</si>
  <si>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</si>
  <si>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</si>
  <si>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</si>
  <si>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</si>
  <si>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</si>
  <si>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</si>
  <si>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</si>
  <si>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</si>
  <si>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</si>
  <si>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</si>
  <si>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</si>
  <si>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</si>
  <si>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</si>
  <si>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</si>
  <si>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</si>
  <si>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</si>
  <si>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</si>
  <si>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</si>
  <si>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</si>
  <si>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</si>
  <si>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</si>
  <si>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</si>
  <si>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</si>
  <si>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</si>
  <si>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</si>
  <si>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</si>
  <si>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</si>
  <si>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</si>
  <si>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</si>
  <si>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</si>
  <si>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</si>
  <si>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</si>
  <si>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</si>
  <si>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</si>
  <si>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</si>
  <si>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</si>
  <si>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</si>
  <si>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</si>
  <si>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</si>
  <si>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</si>
  <si>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</si>
  <si>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</si>
  <si>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</si>
  <si>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</si>
  <si>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</si>
  <si>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</si>
  <si>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</si>
  <si>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</si>
  <si>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</si>
  <si>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</si>
  <si>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</si>
  <si>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</si>
  <si>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</si>
  <si>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</si>
  <si>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</si>
  <si>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</si>
  <si>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</si>
  <si>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</si>
  <si>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</si>
  <si>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</si>
  <si>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</si>
  <si>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</si>
  <si>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</si>
  <si>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</si>
  <si>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</si>
  <si>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</si>
  <si>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</si>
  <si>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</si>
  <si>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</si>
  <si>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</si>
  <si>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</si>
  <si>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</si>
  <si>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</si>
  <si>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</si>
  <si>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</si>
  <si>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</si>
  <si>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</si>
  <si>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</si>
  <si>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</si>
  <si>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</si>
  <si>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</si>
  <si>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</si>
  <si>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</si>
  <si>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</si>
  <si>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</si>
  <si>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</si>
  <si>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</si>
  <si>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</si>
  <si>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</si>
  <si>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</si>
  <si>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</si>
  <si>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</si>
  <si>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</si>
  <si>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</si>
  <si>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</si>
  <si>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</si>
  <si>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</si>
  <si>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</si>
  <si>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</si>
  <si>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</si>
  <si>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</si>
  <si>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</si>
  <si>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</si>
  <si>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</si>
  <si>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</si>
  <si>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</si>
  <si>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</si>
  <si>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</si>
  <si>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</si>
  <si>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</si>
  <si>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</si>
  <si>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</si>
  <si>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</si>
  <si>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</si>
  <si>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</si>
  <si>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</si>
  <si>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</si>
  <si>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</si>
  <si>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</si>
  <si>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</si>
  <si>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</si>
  <si>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</si>
  <si>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</si>
  <si>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</si>
  <si>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</si>
  <si>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</si>
  <si>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</si>
  <si>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</si>
  <si>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</si>
  <si>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</si>
  <si>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</si>
  <si>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</si>
  <si>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</si>
  <si>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</si>
  <si>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</si>
  <si>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</si>
  <si>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</si>
  <si>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</si>
  <si>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</si>
  <si>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</si>
  <si>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</si>
  <si>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</si>
  <si>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</si>
  <si>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</si>
  <si>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</si>
  <si>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</si>
  <si>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</si>
  <si>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</si>
  <si>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</si>
  <si>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</si>
  <si>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</si>
  <si>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</si>
  <si>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</si>
  <si>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</si>
  <si>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</si>
  <si>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</si>
  <si>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</si>
  <si>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</si>
  <si>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</si>
  <si>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</si>
  <si>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</si>
  <si>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</si>
  <si>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</si>
  <si>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</si>
  <si>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</si>
  <si>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</si>
  <si>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</si>
  <si>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</si>
  <si>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</si>
  <si>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</si>
  <si>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</si>
  <si>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</si>
  <si>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</si>
  <si>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</si>
  <si>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</si>
  <si>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</si>
  <si>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</si>
  <si>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</si>
  <si>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</si>
  <si>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</si>
  <si>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</si>
  <si>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</si>
  <si>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</si>
  <si>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</si>
  <si>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</si>
  <si>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</si>
  <si>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</si>
  <si>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</si>
  <si>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</si>
  <si>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</si>
  <si>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</si>
  <si>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</si>
  <si>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</si>
  <si>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</si>
  <si>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</si>
  <si>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</si>
  <si>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</si>
  <si>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</si>
  <si>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</si>
  <si>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</si>
  <si>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</si>
  <si>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</si>
  <si>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</si>
  <si>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</si>
  <si>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</si>
  <si>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</si>
  <si>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</si>
  <si>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</si>
  <si>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</si>
  <si>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</si>
  <si>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</si>
  <si>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</si>
  <si>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</si>
  <si>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</si>
  <si>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</si>
  <si>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</si>
  <si>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</si>
  <si>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</si>
  <si>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</si>
  <si>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</si>
  <si>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</si>
  <si>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</si>
  <si>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</si>
  <si>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</si>
  <si>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</si>
  <si>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</si>
  <si>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</si>
  <si>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</si>
  <si>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</si>
  <si>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</si>
  <si>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</si>
  <si>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</si>
  <si>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</si>
  <si>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</si>
  <si>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</si>
  <si>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</si>
  <si>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</si>
  <si>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</si>
  <si>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</si>
  <si>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</si>
  <si>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</si>
  <si>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</si>
  <si>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</si>
  <si>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</si>
  <si>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</si>
  <si>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</si>
  <si>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</si>
  <si>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</si>
  <si>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</si>
  <si>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</si>
  <si>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</si>
  <si>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</si>
  <si>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</si>
  <si>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</si>
  <si>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</si>
  <si>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</si>
  <si>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</si>
  <si>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</si>
  <si>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</si>
  <si>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</si>
  <si>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</si>
  <si>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</si>
  <si>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</si>
  <si>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</si>
  <si>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</si>
  <si>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</si>
  <si>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</si>
  <si>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</si>
  <si>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</si>
  <si>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</si>
  <si>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</si>
  <si>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</si>
  <si>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</si>
  <si>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</si>
  <si>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</si>
  <si>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</si>
  <si>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</si>
  <si>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</si>
  <si>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</si>
  <si>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</si>
  <si>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</si>
  <si>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</si>
  <si>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</si>
  <si>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</si>
  <si>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</si>
  <si>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</si>
  <si>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</si>
  <si>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</si>
  <si>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</si>
  <si>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</si>
  <si>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</si>
  <si>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</si>
  <si>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</si>
  <si>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</si>
  <si>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</si>
  <si>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</si>
  <si>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</si>
  <si>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</si>
  <si>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</si>
  <si>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</si>
  <si>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</si>
  <si>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</si>
  <si>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</si>
  <si>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</si>
  <si>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</si>
  <si>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</si>
  <si>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</si>
  <si>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</si>
  <si>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</si>
  <si>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</si>
  <si>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</si>
  <si>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</si>
  <si>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</si>
  <si>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</si>
  <si>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</si>
  <si>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</si>
  <si>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</si>
  <si>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</si>
  <si>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</si>
  <si>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</si>
  <si>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</si>
  <si>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</si>
  <si>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</si>
  <si>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</si>
  <si>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</si>
  <si>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</si>
  <si>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</si>
  <si>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</si>
  <si>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</si>
  <si>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</si>
  <si>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</si>
  <si>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</si>
  <si>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</si>
  <si>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</si>
  <si>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</si>
  <si>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</si>
  <si>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</si>
  <si>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</si>
  <si>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</si>
  <si>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</si>
  <si>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</si>
  <si>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</si>
  <si>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</si>
  <si>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</si>
  <si>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</si>
  <si>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</si>
  <si>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</si>
  <si>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</si>
  <si>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</si>
  <si>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</si>
  <si>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</si>
  <si>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</si>
  <si>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</si>
  <si>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</si>
  <si>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</si>
  <si>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</si>
  <si>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</si>
  <si>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</si>
  <si>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</si>
  <si>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</si>
  <si>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</si>
  <si>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</si>
  <si>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</si>
  <si>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</si>
  <si>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</si>
  <si>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</si>
  <si>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</si>
  <si>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</si>
  <si>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</si>
  <si>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</si>
  <si>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</si>
  <si>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</si>
  <si>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</si>
  <si>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</si>
  <si>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</si>
  <si>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</si>
  <si>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</si>
  <si>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</si>
  <si>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</si>
  <si>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</si>
  <si>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</si>
  <si>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</si>
  <si>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</si>
  <si>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</si>
  <si>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</si>
  <si>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</si>
  <si>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</si>
  <si>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</si>
  <si>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</si>
  <si>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</si>
  <si>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</si>
  <si>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</si>
  <si>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</si>
  <si>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</si>
  <si>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</si>
  <si>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</si>
  <si>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</si>
  <si>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</si>
  <si>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</si>
  <si>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</si>
  <si>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</si>
  <si>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</si>
  <si>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</si>
  <si>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</si>
  <si>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</si>
  <si>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</si>
  <si>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</si>
  <si>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</si>
  <si>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</si>
  <si>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</si>
  <si>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</si>
  <si>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</si>
  <si>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</si>
  <si>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</si>
  <si>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</si>
  <si>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</si>
  <si>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</si>
  <si>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</si>
  <si>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</si>
  <si>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</si>
  <si>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</si>
  <si>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</si>
  <si>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</si>
  <si>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</si>
  <si>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</si>
  <si>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</si>
  <si>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</si>
  <si>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</si>
  <si>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</si>
  <si>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</si>
  <si>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</si>
  <si>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</si>
  <si>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</si>
  <si>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</si>
  <si>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</si>
  <si>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</si>
  <si>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</si>
  <si>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</si>
  <si>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</si>
  <si>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</si>
  <si>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</si>
  <si>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</si>
  <si>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</si>
  <si>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</si>
  <si>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</si>
  <si>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</si>
  <si>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</si>
  <si>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</si>
  <si>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</si>
  <si>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</si>
  <si>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</si>
  <si>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</si>
  <si>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</si>
  <si>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</si>
  <si>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</si>
  <si>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</si>
  <si>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</si>
  <si>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</si>
  <si>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</si>
  <si>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</si>
  <si>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</si>
  <si>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</si>
  <si>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</si>
  <si>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</si>
  <si>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</si>
  <si>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</si>
  <si>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</si>
  <si>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</si>
  <si>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</si>
  <si>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</si>
  <si>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</si>
  <si>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</si>
  <si>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</si>
  <si>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</si>
  <si>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</si>
  <si>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</si>
  <si>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</si>
  <si>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</si>
  <si>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</si>
  <si>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</si>
  <si>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</si>
  <si>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</si>
  <si>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</si>
  <si>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</si>
  <si>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</si>
  <si>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</si>
  <si>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</si>
  <si>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</si>
  <si>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</si>
  <si>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</si>
  <si>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</si>
  <si>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</si>
  <si>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</si>
  <si>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</si>
  <si>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</si>
  <si>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</si>
  <si>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</si>
  <si>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</si>
  <si>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</si>
  <si>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</si>
  <si>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</si>
  <si>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</si>
  <si>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</si>
  <si>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</si>
  <si>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</si>
  <si>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</si>
  <si>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</si>
  <si>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</si>
  <si>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</si>
  <si>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</si>
  <si>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</si>
  <si>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</si>
  <si>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</si>
  <si>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</si>
  <si>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</si>
  <si>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</si>
  <si>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</si>
  <si>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</si>
  <si>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</si>
  <si>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</si>
  <si>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</si>
  <si>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</si>
  <si>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</si>
  <si>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</si>
  <si>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</si>
  <si>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</si>
  <si>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</si>
  <si>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</si>
  <si>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</si>
  <si>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</si>
  <si>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</si>
  <si>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</si>
  <si>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</si>
  <si>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</si>
  <si>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</si>
  <si>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</si>
  <si>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</si>
  <si>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</si>
  <si>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</si>
  <si>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</si>
  <si>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</si>
  <si>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</si>
  <si>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</si>
  <si>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</si>
  <si>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</si>
  <si>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</si>
  <si>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</si>
  <si>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</si>
  <si>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</si>
  <si>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</si>
  <si>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</si>
  <si>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</si>
  <si>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</si>
  <si>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</si>
  <si>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</si>
  <si>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</si>
  <si>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</si>
  <si>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</si>
  <si>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</si>
  <si>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</si>
  <si>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</si>
  <si>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</si>
  <si>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</si>
  <si>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</si>
  <si>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</si>
  <si>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</si>
  <si>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</si>
  <si>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</si>
  <si>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</si>
  <si>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</si>
  <si>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</si>
  <si>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</si>
  <si>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</si>
  <si>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</si>
  <si>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</si>
  <si>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</si>
  <si>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</si>
  <si>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</si>
  <si>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</si>
  <si>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</si>
  <si>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</si>
  <si>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</si>
  <si>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</si>
  <si>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</si>
  <si>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</si>
  <si>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</si>
  <si>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</si>
  <si>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</si>
  <si>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</si>
  <si>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</si>
  <si>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</si>
  <si>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</si>
  <si>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</si>
  <si>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</si>
  <si>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</si>
  <si>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</si>
  <si>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</si>
  <si>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</si>
  <si>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</si>
  <si>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</si>
  <si>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</si>
  <si>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</si>
  <si>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</si>
  <si>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</si>
  <si>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</si>
  <si>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</si>
  <si>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</si>
  <si>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</si>
  <si>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</si>
  <si>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</si>
  <si>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</si>
  <si>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</si>
  <si>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</si>
  <si>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</si>
  <si>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</si>
  <si>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</si>
  <si>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</si>
  <si>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</si>
  <si>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</si>
  <si>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</si>
  <si>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</si>
  <si>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</si>
  <si>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</si>
  <si>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</si>
  <si>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</si>
  <si>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</si>
  <si>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</si>
  <si>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</si>
  <si>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</si>
  <si>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</si>
  <si>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</si>
  <si>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</si>
  <si>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</si>
  <si>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</si>
  <si>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</si>
  <si>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</si>
  <si>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</si>
  <si>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</si>
  <si>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</si>
  <si>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</si>
  <si>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</si>
  <si>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</si>
  <si>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</si>
  <si>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</si>
  <si>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</si>
  <si>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</si>
  <si>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</si>
  <si>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</si>
  <si>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</si>
  <si>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</si>
  <si>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</si>
  <si>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</si>
  <si>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</si>
  <si>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</si>
  <si>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</si>
  <si>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</si>
  <si>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</si>
  <si>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</si>
  <si>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</si>
  <si>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</si>
  <si>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</si>
  <si>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</si>
  <si>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</si>
  <si>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</si>
  <si>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</si>
  <si>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</si>
  <si>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</si>
  <si>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</si>
  <si>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</si>
  <si>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</si>
  <si>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</si>
  <si>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</si>
  <si>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</si>
  <si>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</si>
  <si>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</si>
  <si>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</si>
  <si>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</si>
  <si>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</si>
  <si>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</si>
  <si>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</si>
  <si>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</si>
  <si>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</si>
  <si>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</si>
  <si>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</si>
  <si>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</si>
  <si>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</si>
  <si>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</si>
  <si>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</si>
  <si>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</si>
  <si>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</si>
  <si>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</si>
  <si>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</si>
  <si>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</si>
  <si>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</si>
  <si>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</si>
  <si>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</si>
  <si>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</si>
  <si>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</si>
  <si>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</si>
  <si>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</si>
  <si>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</si>
  <si>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</si>
  <si>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</si>
  <si>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</si>
  <si>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</si>
  <si>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</si>
  <si>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</si>
  <si>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</si>
  <si>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</si>
  <si>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</si>
  <si>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</si>
  <si>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</si>
  <si>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</si>
  <si>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</si>
  <si>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</si>
  <si>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</si>
  <si>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</si>
  <si>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</si>
  <si>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</si>
  <si>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</si>
  <si>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</si>
  <si>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</si>
  <si>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</si>
  <si>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</si>
  <si>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</si>
  <si>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</si>
  <si>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</si>
  <si>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</si>
  <si>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</si>
  <si>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</si>
  <si>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</si>
  <si>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</si>
  <si>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</si>
  <si>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</si>
  <si>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</si>
  <si>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</si>
  <si>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</si>
  <si>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</si>
  <si>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</si>
  <si>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</si>
  <si>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</si>
  <si>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</si>
  <si>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</si>
  <si>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</si>
  <si>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</si>
  <si>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</si>
  <si>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</si>
  <si>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</si>
  <si>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</si>
  <si>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</si>
  <si>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</si>
  <si>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</si>
  <si>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</si>
  <si>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</si>
  <si>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</si>
  <si>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</si>
  <si>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</si>
  <si>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</si>
  <si>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</si>
  <si>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</si>
  <si>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</si>
  <si>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</si>
  <si>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</si>
  <si>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</si>
  <si>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</si>
  <si>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</si>
  <si>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</si>
  <si>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</si>
  <si>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</si>
  <si>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</si>
  <si>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</si>
  <si>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</si>
  <si>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</si>
  <si>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</si>
  <si>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</si>
  <si>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</si>
  <si>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</si>
  <si>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</si>
  <si>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</si>
  <si>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</si>
  <si>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</si>
  <si>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</si>
  <si>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</si>
  <si>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</si>
  <si>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</si>
  <si>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</si>
  <si>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</si>
  <si>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</si>
  <si>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</si>
  <si>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</si>
  <si>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</si>
  <si>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</si>
  <si>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</si>
  <si>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</si>
  <si>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</si>
  <si>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</si>
  <si>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</si>
  <si>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</si>
  <si>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</si>
  <si>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</si>
  <si>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</si>
  <si>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</si>
  <si>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</si>
  <si>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</si>
  <si>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</si>
  <si>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</si>
  <si>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</si>
  <si>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</si>
  <si>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</si>
  <si>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</si>
  <si>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</si>
  <si>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</si>
  <si>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</si>
  <si>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</si>
  <si>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</si>
  <si>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</si>
  <si>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</si>
  <si>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</si>
  <si>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</si>
  <si>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</si>
  <si>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</si>
  <si>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</si>
  <si>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</si>
  <si>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</si>
  <si>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</si>
  <si>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</si>
  <si>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</si>
  <si>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</si>
  <si>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</si>
  <si>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</si>
  <si>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</si>
  <si>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</si>
  <si>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</si>
  <si>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</si>
  <si>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</si>
  <si>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</si>
  <si>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</si>
  <si>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</si>
  <si>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</si>
  <si>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</si>
  <si>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</si>
  <si>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</si>
  <si>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</si>
  <si>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</si>
  <si>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</si>
  <si>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</si>
  <si>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</si>
  <si>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</si>
  <si>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</si>
  <si>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</si>
  <si>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</si>
  <si>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</si>
  <si>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</si>
  <si>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</si>
  <si>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</si>
  <si>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</si>
  <si>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</si>
  <si>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</si>
  <si>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</si>
  <si>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</si>
  <si>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</si>
  <si>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</si>
  <si>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</si>
  <si>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</si>
  <si>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</si>
  <si>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</si>
  <si>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</si>
  <si>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</si>
  <si>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</si>
  <si>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</si>
  <si>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</si>
  <si>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</si>
  <si>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</si>
  <si>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</si>
  <si>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</si>
  <si>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</si>
  <si>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</si>
  <si>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</si>
  <si>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</si>
  <si>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</si>
  <si>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</si>
  <si>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</si>
  <si>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</si>
  <si>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</si>
  <si>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</si>
  <si>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</si>
  <si>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</si>
  <si>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</si>
  <si>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</si>
  <si>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</si>
  <si>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</si>
  <si>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</si>
  <si>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</si>
  <si>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</si>
  <si>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</si>
  <si>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</si>
  <si>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</si>
  <si>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</si>
  <si>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</si>
  <si>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</si>
  <si>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</si>
  <si>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</si>
  <si>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</si>
  <si>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</si>
  <si>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</si>
  <si>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</si>
  <si>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</si>
  <si>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</si>
  <si>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</si>
  <si>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</si>
  <si>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</si>
  <si>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</si>
  <si>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</si>
  <si>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</si>
  <si>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</si>
  <si>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</si>
  <si>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</si>
  <si>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</si>
  <si>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</si>
  <si>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</si>
  <si>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</si>
  <si>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</si>
  <si>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</si>
  <si>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</si>
  <si>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</si>
  <si>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</si>
  <si>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</si>
  <si>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</si>
  <si>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</si>
  <si>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</si>
  <si>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</si>
  <si>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</si>
  <si>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</si>
  <si>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</si>
  <si>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</si>
  <si>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</si>
  <si>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</si>
  <si>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</si>
  <si>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</si>
  <si>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</si>
  <si>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</si>
  <si>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</si>
  <si>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</si>
  <si>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</si>
  <si>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</si>
  <si>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</si>
  <si>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</si>
  <si>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</si>
  <si>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</si>
  <si>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</si>
  <si>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</si>
  <si>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</si>
  <si>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</si>
  <si>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</si>
  <si>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</si>
  <si>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</si>
  <si>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</si>
  <si>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</si>
  <si>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</si>
  <si>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</si>
  <si>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</si>
  <si>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</si>
  <si>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</si>
  <si>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</si>
  <si>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</si>
  <si>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</si>
  <si>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</si>
  <si>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</si>
  <si>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</si>
  <si>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</si>
  <si>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</si>
  <si>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</si>
  <si>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</si>
  <si>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</si>
  <si>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</si>
  <si>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</si>
  <si>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</si>
  <si>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</si>
  <si>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</si>
  <si>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</si>
  <si>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</si>
  <si>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</si>
  <si>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</si>
  <si>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</si>
  <si>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</si>
  <si>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</si>
  <si>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</si>
  <si>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</si>
  <si>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</si>
  <si>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</si>
  <si>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</si>
  <si>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</si>
  <si>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</si>
  <si>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</si>
  <si>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</si>
  <si>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</si>
  <si>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</si>
  <si>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</si>
  <si>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</si>
  <si>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</si>
  <si>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</si>
  <si>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</si>
  <si>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</si>
  <si>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</si>
  <si>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</si>
  <si>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</si>
  <si>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</si>
  <si>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</si>
  <si>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</si>
  <si>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</si>
  <si>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</si>
  <si>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</si>
  <si>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</si>
  <si>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</si>
  <si>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</si>
  <si>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</si>
  <si>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</si>
  <si>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</si>
  <si>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</si>
  <si>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</si>
  <si>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</si>
  <si>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</si>
  <si>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</si>
  <si>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</si>
  <si>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</si>
  <si>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</si>
  <si>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</si>
  <si>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</si>
  <si>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</si>
  <si>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</si>
  <si>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</si>
  <si>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</si>
  <si>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</si>
  <si>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</si>
  <si>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</si>
  <si>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</si>
  <si>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</si>
  <si>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</si>
  <si>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</si>
  <si>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</si>
  <si>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</si>
  <si>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</si>
  <si>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</si>
  <si>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</si>
  <si>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</si>
  <si>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</si>
  <si>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</si>
  <si>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</si>
  <si>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</si>
  <si>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</si>
  <si>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</si>
  <si>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</si>
  <si>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</si>
  <si>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</si>
  <si>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</si>
  <si>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</si>
  <si>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</si>
  <si>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</si>
  <si>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</si>
  <si>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</si>
  <si>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</si>
  <si>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</si>
  <si>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</si>
  <si>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</si>
  <si>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</si>
  <si>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</si>
  <si>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</si>
  <si>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</si>
  <si>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</si>
  <si>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</si>
  <si>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</si>
  <si>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</si>
  <si>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</si>
  <si>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</si>
  <si>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</si>
  <si>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</si>
  <si>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</si>
  <si>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</si>
  <si>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</si>
  <si>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</si>
  <si>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</si>
  <si>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</si>
  <si>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</si>
  <si>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</si>
  <si>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</si>
  <si>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</si>
  <si>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</si>
  <si>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</si>
  <si>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</si>
  <si>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</si>
  <si>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</si>
  <si>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</si>
  <si>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</si>
  <si>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</si>
  <si>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</si>
  <si>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</si>
  <si>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</si>
  <si>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</si>
  <si>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</si>
  <si>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</si>
  <si>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</si>
  <si>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</si>
  <si>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</si>
  <si>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</si>
  <si>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</si>
  <si>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</si>
  <si>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</si>
  <si>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</si>
  <si>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</si>
  <si>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</si>
  <si>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</si>
  <si>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</si>
  <si>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</si>
  <si>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</si>
  <si>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</si>
  <si>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</si>
  <si>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</si>
  <si>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</si>
  <si>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</si>
  <si>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</si>
  <si>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</si>
  <si>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</si>
  <si>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</si>
  <si>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</si>
  <si>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</si>
  <si>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</si>
  <si>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</si>
  <si>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</si>
  <si>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</si>
  <si>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</si>
  <si>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</si>
  <si>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</si>
  <si>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</si>
  <si>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</si>
  <si>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</si>
  <si>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</si>
  <si>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</si>
  <si>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</si>
  <si>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</si>
  <si>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</si>
  <si>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</si>
  <si>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</si>
  <si>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</si>
  <si>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</si>
  <si>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</si>
  <si>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</si>
  <si>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</si>
  <si>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</si>
  <si>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</si>
  <si>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</si>
  <si>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</si>
  <si>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</si>
  <si>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</si>
  <si>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</si>
  <si>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</si>
  <si>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</si>
  <si>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</si>
  <si>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</si>
  <si>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</si>
  <si>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</si>
  <si>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</si>
  <si>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</si>
  <si>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</si>
  <si>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</si>
  <si>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</si>
  <si>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</si>
  <si>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</si>
  <si>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</si>
  <si>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</si>
  <si>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</si>
  <si>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</si>
  <si>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</si>
  <si>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</si>
  <si>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</si>
  <si>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</si>
  <si>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</si>
  <si>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</si>
  <si>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</si>
  <si>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</si>
  <si>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</si>
  <si>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</si>
  <si>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</si>
  <si>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</si>
  <si>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</si>
  <si>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</si>
  <si>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</si>
  <si>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</si>
  <si>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</si>
  <si>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</si>
  <si>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</si>
  <si>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</si>
  <si>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</si>
  <si>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</si>
  <si>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</si>
  <si>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</si>
  <si>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</si>
  <si>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</si>
  <si>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</si>
  <si>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</si>
  <si>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</si>
  <si>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</si>
  <si>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</si>
  <si>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</si>
  <si>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</si>
  <si>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</si>
  <si>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</si>
  <si>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</si>
  <si>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</si>
  <si>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</si>
  <si>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</si>
  <si>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</si>
  <si>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</si>
  <si>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</si>
  <si>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</si>
  <si>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</si>
  <si>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</si>
  <si>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</si>
  <si>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</si>
  <si>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</si>
  <si>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</si>
  <si>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</si>
  <si>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</si>
  <si>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</si>
  <si>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</si>
  <si>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</si>
  <si>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</si>
  <si>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</si>
  <si>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</si>
  <si>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</si>
  <si>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</si>
  <si>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</si>
  <si>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</si>
  <si>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</si>
  <si>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</si>
  <si>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</si>
  <si>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</si>
  <si>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</si>
  <si>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</si>
  <si>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</si>
  <si>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</si>
  <si>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</si>
  <si>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</si>
  <si>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</si>
  <si>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</si>
  <si>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</si>
  <si>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</si>
  <si>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</si>
  <si>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</si>
  <si>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</si>
  <si>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</si>
  <si>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</si>
  <si>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</si>
  <si>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</si>
  <si>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</si>
  <si>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</si>
  <si>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</si>
  <si>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</si>
  <si>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</si>
  <si>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</si>
  <si>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</si>
  <si>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</si>
  <si>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</si>
  <si>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</si>
  <si>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</si>
  <si>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</si>
  <si>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</si>
  <si>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</si>
  <si>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</si>
  <si>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</si>
  <si>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</si>
  <si>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</si>
  <si>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</si>
  <si>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</si>
  <si>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</si>
  <si>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</si>
  <si>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</si>
  <si>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</si>
  <si>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</si>
  <si>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</si>
  <si>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</si>
  <si>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</si>
  <si>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</si>
  <si>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</si>
  <si>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</si>
  <si>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</si>
  <si>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</si>
  <si>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</si>
  <si>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</si>
  <si>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</si>
  <si>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</si>
  <si>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</si>
  <si>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</si>
  <si>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</si>
  <si>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</si>
  <si>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</si>
  <si>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</si>
  <si>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</si>
  <si>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</si>
  <si>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</si>
  <si>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</si>
  <si>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</si>
  <si>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</si>
  <si>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</si>
  <si>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</si>
  <si>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</si>
  <si>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</si>
  <si>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</si>
  <si>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</si>
  <si>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</si>
  <si>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</si>
  <si>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</si>
  <si>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</si>
  <si>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</si>
  <si>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</si>
  <si>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</si>
  <si>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</si>
  <si>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</si>
  <si>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</si>
  <si>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</si>
  <si>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</si>
  <si>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</si>
  <si>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</si>
  <si>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</si>
  <si>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</si>
  <si>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</si>
  <si>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</si>
  <si>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</si>
  <si>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</si>
  <si>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</si>
  <si>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</si>
  <si>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</si>
  <si>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</si>
  <si>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</si>
  <si>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</si>
  <si>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</si>
  <si>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</si>
  <si>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</si>
  <si>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</si>
  <si>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</si>
  <si>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</si>
  <si>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</si>
  <si>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</si>
  <si>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</si>
  <si>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</si>
  <si>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</si>
  <si>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</si>
  <si>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</si>
  <si>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</si>
  <si>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</si>
  <si>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</si>
  <si>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</si>
  <si>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</si>
  <si>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</si>
  <si>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</si>
  <si>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</si>
  <si>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</si>
  <si>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</si>
  <si>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</si>
  <si>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</si>
  <si>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</si>
  <si>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</si>
  <si>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</si>
  <si>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</si>
  <si>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</si>
  <si>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</si>
  <si>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</si>
  <si>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</si>
  <si>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</si>
  <si>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</si>
  <si>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</si>
  <si>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</si>
  <si>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</si>
  <si>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</si>
  <si>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</si>
  <si>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</si>
  <si>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</si>
  <si>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</si>
  <si>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</si>
  <si>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</si>
  <si>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</si>
  <si>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</si>
  <si>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</si>
  <si>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</si>
  <si>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</si>
  <si>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</si>
  <si>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</si>
  <si>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</si>
  <si>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</si>
  <si>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</si>
  <si>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</si>
  <si>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</si>
  <si>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</si>
  <si>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</si>
  <si>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</si>
  <si>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</si>
  <si>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</si>
  <si>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</si>
  <si>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</si>
  <si>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</si>
  <si>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</si>
  <si>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</si>
  <si>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</si>
  <si>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</si>
  <si>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</si>
  <si>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</si>
  <si>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</si>
  <si>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</si>
  <si>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</si>
  <si>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</si>
  <si>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</si>
  <si>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</si>
  <si>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</si>
  <si>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</si>
  <si>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</si>
  <si>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</si>
  <si>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</si>
  <si>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</si>
  <si>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</si>
  <si>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</si>
  <si>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</si>
  <si>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</si>
  <si>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</si>
  <si>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</si>
  <si>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</si>
  <si>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</si>
  <si>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</si>
  <si>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</si>
  <si>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</si>
  <si>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</si>
  <si>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</si>
  <si>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</si>
  <si>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</si>
  <si>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</si>
  <si>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</si>
  <si>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</si>
  <si>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</si>
  <si>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</si>
  <si>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</si>
  <si>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</si>
  <si>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</si>
  <si>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</si>
  <si>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</si>
  <si>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</si>
  <si>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</si>
  <si>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</si>
  <si>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</si>
  <si>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</si>
  <si>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</si>
  <si>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</si>
  <si>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</si>
  <si>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</si>
  <si>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</si>
  <si>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</si>
  <si>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</si>
  <si>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</si>
  <si>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</si>
  <si>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</si>
  <si>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</si>
  <si>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</si>
  <si>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</si>
  <si>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</si>
  <si>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</si>
  <si>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</si>
  <si>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</si>
  <si>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</si>
  <si>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</si>
  <si>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</si>
  <si>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</si>
  <si>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</si>
  <si>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</si>
  <si>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</si>
  <si>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</si>
  <si>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</si>
  <si>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</si>
  <si>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</si>
  <si>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</si>
  <si>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</si>
  <si>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</si>
  <si>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</si>
  <si>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</si>
  <si>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</si>
  <si>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</si>
  <si>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</si>
  <si>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</si>
  <si>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</si>
  <si>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</si>
  <si>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</si>
  <si>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</si>
  <si>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</si>
  <si>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</si>
  <si>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</si>
  <si>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</si>
  <si>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</si>
  <si>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</si>
  <si>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</si>
  <si>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</si>
  <si>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</si>
  <si>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</si>
  <si>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</si>
  <si>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</si>
  <si>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</si>
  <si>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</si>
  <si>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</si>
  <si>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</si>
  <si>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</si>
  <si>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</si>
  <si>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</si>
  <si>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</si>
  <si>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</si>
  <si>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</si>
  <si>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</si>
  <si>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</si>
  <si>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</si>
  <si>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</si>
  <si>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</si>
  <si>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</si>
  <si>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</si>
  <si>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</si>
  <si>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</si>
  <si>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</si>
  <si>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</si>
  <si>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</si>
  <si>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</si>
  <si>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</si>
  <si>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</si>
  <si>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</si>
  <si>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</si>
  <si>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</si>
  <si>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</si>
  <si>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</si>
  <si>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</si>
  <si>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</si>
  <si>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</si>
  <si>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</si>
  <si>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</si>
  <si>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</si>
  <si>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</si>
  <si>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</si>
  <si>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</si>
  <si>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</si>
  <si>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</si>
  <si>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</si>
  <si>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</si>
  <si>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</si>
  <si>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</si>
  <si>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</si>
  <si>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</si>
  <si>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</si>
  <si>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</si>
  <si>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</si>
  <si>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</si>
  <si>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</si>
  <si>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</si>
  <si>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</si>
  <si>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</si>
  <si>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</si>
  <si>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</si>
  <si>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</si>
  <si>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</si>
  <si>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</si>
  <si>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</si>
  <si>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</si>
  <si>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</si>
  <si>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</si>
  <si>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</si>
  <si>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</si>
  <si>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</si>
  <si>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</si>
  <si>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</si>
  <si>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</si>
  <si>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</si>
  <si>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</si>
  <si>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</si>
  <si>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</si>
  <si>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</si>
  <si>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</si>
  <si>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</si>
  <si>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</si>
  <si>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</si>
  <si>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</si>
  <si>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</si>
  <si>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</si>
  <si>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</si>
  <si>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</si>
  <si>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</si>
  <si>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</si>
  <si>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</si>
  <si>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</si>
  <si>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</si>
  <si>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</si>
  <si>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</si>
  <si>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</si>
  <si>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</si>
  <si>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</si>
  <si>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</si>
  <si>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</si>
  <si>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</si>
  <si>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</si>
  <si>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</si>
  <si>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</si>
  <si>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</si>
  <si>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</si>
  <si>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</si>
  <si>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</si>
  <si>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</si>
  <si>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</si>
  <si>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</si>
  <si>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</si>
  <si>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</si>
  <si>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</si>
  <si>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</si>
  <si>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</si>
  <si>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</si>
  <si>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</si>
  <si>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</si>
  <si>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</si>
  <si>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</si>
  <si>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</si>
  <si>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</si>
  <si>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</si>
  <si>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</si>
  <si>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</si>
  <si>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</si>
  <si>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</si>
  <si>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</si>
  <si>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</si>
  <si>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</si>
  <si>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</si>
  <si>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</si>
  <si>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</si>
  <si>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</si>
  <si>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</si>
  <si>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</si>
  <si>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</si>
  <si>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</si>
  <si>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</si>
  <si>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</si>
  <si>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</si>
  <si>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</si>
  <si>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</si>
  <si>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</si>
  <si>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</si>
  <si>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</si>
  <si>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</si>
  <si>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</si>
  <si>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</si>
  <si>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</si>
  <si>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</si>
  <si>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</si>
  <si>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</si>
  <si>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</si>
  <si>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</si>
  <si>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</si>
  <si>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</si>
  <si>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</si>
  <si>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</si>
  <si>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</si>
  <si>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</si>
  <si>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</si>
  <si>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</si>
  <si>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</si>
  <si>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</si>
  <si>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</si>
  <si>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</si>
  <si>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</si>
  <si>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</si>
  <si>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</si>
  <si>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</si>
  <si>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</si>
  <si>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</si>
  <si>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</si>
  <si>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</si>
  <si>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</si>
  <si>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</si>
  <si>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</si>
  <si>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</si>
  <si>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</si>
  <si>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</si>
  <si>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</si>
  <si>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</si>
  <si>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</si>
  <si>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</si>
  <si>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</si>
  <si>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</si>
  <si>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</si>
  <si>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</si>
  <si>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</si>
  <si>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</si>
  <si>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</si>
  <si>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</si>
  <si>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</si>
  <si>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</si>
  <si>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</si>
  <si>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</si>
  <si>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</si>
  <si>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</si>
  <si>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</si>
  <si>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</si>
  <si>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</si>
  <si>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</si>
  <si>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</si>
  <si>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</si>
  <si>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</si>
  <si>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</si>
  <si>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</si>
  <si>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</si>
  <si>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</si>
  <si>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</si>
  <si>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</si>
  <si>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</si>
  <si>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</si>
  <si>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</si>
  <si>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</si>
  <si>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</si>
  <si>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</si>
  <si>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</si>
  <si>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</si>
  <si>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</si>
  <si>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</si>
  <si>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</si>
  <si>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</si>
  <si>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</si>
  <si>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</si>
  <si>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</si>
  <si>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</si>
  <si>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</si>
  <si>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</si>
  <si>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</si>
  <si>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</si>
  <si>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</si>
  <si>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</si>
  <si>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</si>
  <si>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</si>
  <si>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</si>
  <si>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</si>
  <si>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</si>
  <si>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</si>
  <si>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</si>
  <si>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</si>
  <si>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</si>
  <si>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</si>
  <si>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</si>
  <si>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</si>
  <si>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</si>
  <si>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</si>
  <si>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</si>
  <si>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</si>
  <si>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</si>
  <si>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</si>
  <si>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</si>
  <si>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</si>
  <si>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</si>
  <si>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</si>
  <si>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</si>
  <si>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</si>
  <si>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</si>
  <si>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</si>
  <si>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</si>
  <si>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</si>
  <si>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</si>
  <si>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</si>
  <si>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</si>
  <si>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</si>
  <si>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</si>
  <si>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</si>
  <si>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</si>
  <si>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</si>
  <si>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</si>
  <si>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</si>
  <si>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</si>
  <si>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</si>
  <si>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</si>
  <si>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</si>
  <si>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</si>
  <si>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</si>
  <si>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</si>
  <si>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</si>
  <si>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</si>
  <si>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</si>
  <si>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</si>
  <si>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</si>
  <si>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</si>
  <si>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</si>
  <si>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</si>
  <si>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</si>
  <si>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</si>
  <si>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</si>
  <si>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</si>
  <si>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</si>
  <si>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</si>
  <si>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</si>
  <si>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</si>
  <si>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</si>
  <si>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</si>
  <si>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</si>
  <si>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</si>
  <si>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</si>
  <si>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</si>
  <si>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</si>
  <si>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</si>
  <si>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</si>
  <si>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</si>
  <si>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</si>
  <si>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</si>
  <si>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</si>
  <si>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</si>
  <si>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</si>
  <si>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</si>
  <si>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</si>
  <si>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</si>
  <si>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</si>
  <si>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</si>
  <si>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</si>
  <si>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</si>
  <si>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</si>
  <si>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</si>
  <si>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</si>
  <si>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</si>
  <si>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</si>
  <si>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</si>
  <si>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</si>
  <si>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</si>
  <si>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</si>
  <si>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</si>
  <si>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</si>
  <si>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</si>
  <si>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</si>
  <si>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</si>
  <si>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</si>
  <si>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</si>
  <si>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</si>
  <si>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</si>
  <si>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</si>
  <si>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</si>
  <si>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</si>
  <si>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</si>
  <si>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</si>
  <si>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</si>
  <si>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</si>
  <si>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</si>
  <si>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</si>
  <si>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</si>
  <si>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</si>
  <si>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</si>
  <si>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</si>
  <si>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</si>
  <si>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</si>
  <si>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</si>
  <si>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</si>
  <si>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</si>
  <si>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</si>
  <si>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</si>
  <si>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</si>
  <si>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</si>
  <si>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</si>
  <si>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</si>
  <si>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</si>
  <si>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</si>
  <si>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</si>
  <si>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</si>
  <si>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</si>
  <si>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</si>
  <si>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</si>
  <si>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</si>
  <si>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</si>
  <si>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</si>
  <si>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</si>
  <si>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</si>
  <si>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</si>
  <si>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</si>
  <si>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</si>
  <si>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</si>
  <si>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</si>
  <si>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</si>
  <si>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</si>
  <si>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</si>
  <si>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</si>
  <si>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</si>
  <si>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</si>
  <si>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</si>
  <si>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</si>
  <si>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</si>
  <si>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</si>
  <si>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</si>
  <si>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</si>
  <si>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</si>
  <si>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</si>
  <si>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</si>
  <si>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</si>
  <si>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</si>
  <si>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</si>
  <si>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</si>
  <si>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</si>
  <si>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</si>
  <si>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</si>
  <si>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</si>
  <si>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</si>
  <si>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</si>
  <si>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</si>
  <si>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</si>
  <si>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</si>
  <si>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</si>
  <si>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</si>
  <si>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</si>
  <si>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</si>
  <si>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</si>
  <si>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</si>
  <si>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</si>
  <si>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</si>
  <si>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</si>
  <si>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</si>
  <si>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</si>
  <si>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</si>
  <si>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</si>
  <si>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</si>
  <si>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</si>
  <si>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</si>
  <si>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</si>
  <si>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</si>
  <si>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</si>
  <si>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</si>
  <si>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</si>
  <si>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</si>
  <si>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</si>
  <si>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</si>
  <si>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</si>
  <si>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</si>
  <si>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</si>
  <si>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</si>
  <si>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</si>
  <si>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</si>
  <si>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</si>
  <si>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</si>
  <si>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</si>
  <si>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</si>
  <si>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</si>
  <si>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</si>
  <si>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</si>
  <si>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</si>
  <si>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</si>
  <si>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</si>
  <si>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</si>
  <si>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</si>
  <si>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</si>
  <si>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</si>
  <si>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</si>
  <si>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</si>
  <si>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</si>
  <si>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</si>
  <si>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</si>
  <si>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</si>
  <si>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</si>
  <si>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</si>
  <si>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</si>
  <si>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</si>
  <si>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</si>
  <si>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</si>
  <si>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</si>
  <si>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</si>
  <si>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</si>
  <si>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</si>
  <si>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</si>
  <si>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</si>
  <si>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</si>
  <si>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</si>
  <si>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</si>
  <si>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</si>
  <si>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</si>
  <si>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</si>
  <si>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</si>
  <si>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</si>
  <si>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</si>
  <si>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</si>
  <si>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</si>
  <si>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</si>
  <si>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</si>
  <si>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</si>
  <si>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</si>
  <si>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</si>
  <si>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</si>
  <si>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</si>
  <si>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</si>
  <si>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</si>
  <si>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</si>
  <si>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</si>
  <si>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</si>
  <si>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</si>
  <si>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</si>
  <si>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</si>
  <si>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</si>
  <si>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</si>
  <si>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</si>
  <si>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</si>
  <si>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</si>
  <si>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</si>
  <si>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</si>
  <si>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</si>
  <si>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</si>
  <si>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</si>
  <si>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</si>
  <si>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</si>
  <si>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</si>
  <si>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</si>
  <si>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</si>
  <si>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</si>
  <si>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</si>
  <si>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</si>
  <si>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</si>
  <si>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</si>
  <si>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</si>
  <si>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</si>
  <si>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</si>
  <si>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</si>
  <si>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</si>
  <si>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</si>
  <si>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</si>
  <si>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</si>
  <si>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</si>
  <si>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</si>
  <si>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</si>
  <si>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</si>
  <si>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</si>
  <si>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</si>
  <si>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</si>
  <si>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</si>
  <si>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</si>
  <si>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</si>
  <si>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</si>
  <si>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</si>
  <si>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</si>
  <si>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</si>
  <si>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</si>
  <si>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</si>
  <si>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</si>
  <si>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</si>
  <si>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</si>
  <si>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</si>
  <si>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</si>
  <si>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</si>
  <si>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</si>
  <si>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</si>
  <si>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</si>
  <si>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</si>
  <si>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</si>
  <si>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</si>
  <si>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</si>
  <si>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</si>
  <si>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</si>
  <si>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</si>
  <si>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</si>
  <si>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</si>
  <si>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</si>
  <si>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</si>
  <si>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</si>
  <si>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</si>
  <si>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</si>
  <si>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</si>
  <si>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</si>
  <si>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</si>
  <si>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</si>
  <si>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</si>
  <si>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</si>
  <si>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</si>
  <si>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</si>
  <si>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</si>
  <si>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</si>
  <si>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</si>
  <si>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</si>
  <si>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</si>
  <si>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</si>
  <si>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</si>
  <si>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</si>
  <si>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</si>
  <si>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</si>
  <si>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</si>
  <si>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</si>
  <si>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</si>
  <si>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</si>
  <si>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</si>
  <si>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</si>
  <si>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</si>
  <si>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</si>
  <si>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</si>
  <si>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</si>
  <si>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</si>
  <si>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</si>
  <si>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</si>
  <si>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</si>
  <si>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</si>
  <si>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</si>
  <si>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</si>
  <si>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</si>
  <si>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</si>
  <si>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</si>
  <si>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</si>
  <si>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</si>
  <si>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</si>
  <si>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</si>
  <si>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</si>
  <si>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</si>
  <si>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</si>
  <si>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</si>
  <si>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</si>
  <si>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</si>
  <si>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</si>
  <si>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</si>
  <si>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</si>
  <si>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</si>
  <si>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</si>
  <si>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</si>
  <si>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</si>
  <si>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</si>
  <si>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</si>
  <si>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</si>
  <si>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</si>
  <si>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</si>
  <si>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</si>
  <si>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</si>
  <si>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</si>
  <si>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</si>
  <si>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</si>
  <si>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</si>
  <si>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</si>
  <si>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</si>
  <si>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</si>
  <si>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</si>
  <si>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</si>
  <si>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</si>
  <si>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</si>
  <si>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</si>
  <si>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</si>
  <si>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</si>
  <si>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</si>
  <si>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</si>
  <si>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</si>
  <si>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</si>
  <si>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</si>
  <si>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</si>
  <si>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</si>
  <si>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</si>
  <si>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</si>
  <si>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</si>
  <si>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</si>
  <si>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</si>
  <si>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</si>
  <si>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</si>
  <si>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</si>
  <si>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</si>
  <si>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</si>
  <si>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</si>
  <si>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</si>
  <si>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</si>
  <si>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</si>
  <si>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</si>
  <si>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</si>
  <si>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</si>
  <si>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</si>
  <si>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</si>
  <si>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</si>
  <si>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</si>
  <si>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</si>
  <si>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</si>
  <si>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</si>
  <si>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</si>
  <si>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</si>
  <si>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</si>
  <si>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</si>
  <si>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</si>
  <si>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</si>
  <si>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</si>
  <si>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</si>
  <si>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</si>
  <si>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</si>
  <si>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</si>
  <si>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</si>
  <si>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</si>
  <si>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</si>
  <si>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</si>
  <si>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</si>
  <si>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</si>
  <si>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</si>
  <si>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</si>
  <si>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</si>
  <si>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</si>
  <si>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</si>
  <si>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</si>
  <si>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</si>
  <si>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</si>
  <si>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</si>
  <si>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</si>
  <si>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</si>
  <si>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</si>
  <si>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</si>
  <si>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</si>
  <si>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</si>
  <si>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</si>
  <si>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</si>
  <si>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</si>
  <si>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</si>
  <si>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</si>
  <si>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</si>
  <si>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</si>
  <si>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</si>
  <si>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</si>
  <si>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</si>
  <si>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</si>
  <si>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</si>
  <si>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</si>
  <si>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</si>
  <si>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</si>
  <si>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</si>
  <si>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</si>
  <si>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</si>
  <si>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</si>
  <si>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</si>
  <si>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</si>
  <si>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</si>
  <si>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</si>
  <si>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</si>
  <si>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</si>
  <si>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</si>
  <si>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</si>
  <si>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</si>
  <si>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</si>
  <si>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</si>
  <si>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</si>
  <si>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</si>
  <si>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</si>
  <si>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</si>
  <si>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</si>
  <si>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</si>
  <si>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</si>
  <si>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</si>
  <si>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</si>
  <si>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</si>
  <si>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</si>
  <si>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</si>
  <si>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</si>
  <si>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</si>
  <si>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</si>
  <si>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</si>
  <si>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</si>
  <si>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</si>
  <si>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</si>
  <si>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</si>
  <si>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</si>
  <si>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</si>
  <si>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</si>
  <si>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</si>
  <si>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</si>
  <si>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</si>
  <si>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</si>
  <si>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</si>
  <si>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</si>
  <si>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</si>
  <si>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</si>
  <si>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</si>
  <si>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</si>
  <si>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</si>
  <si>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</si>
  <si>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</si>
  <si>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</si>
  <si>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</si>
  <si>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</si>
  <si>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</si>
  <si>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</si>
  <si>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</si>
  <si>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</si>
  <si>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</si>
  <si>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</si>
  <si>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</si>
  <si>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</si>
  <si>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</si>
  <si>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</si>
  <si>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</si>
  <si>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</si>
  <si>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</si>
  <si>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</si>
  <si>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</si>
  <si>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</si>
  <si>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</si>
  <si>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</si>
  <si>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</si>
  <si>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</si>
  <si>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</si>
  <si>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</si>
  <si>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</si>
  <si>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</si>
  <si>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</si>
  <si>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</si>
  <si>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</si>
  <si>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</si>
  <si>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</si>
  <si>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</si>
  <si>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</si>
  <si>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</si>
  <si>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</si>
  <si>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</si>
  <si>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</si>
  <si>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</si>
  <si>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</si>
  <si>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</si>
  <si>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</si>
  <si>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</si>
  <si>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</si>
  <si>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</si>
  <si>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</si>
  <si>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</si>
  <si>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</si>
  <si>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</si>
  <si>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</si>
  <si>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</si>
  <si>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</si>
  <si>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</si>
  <si>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</si>
  <si>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</si>
  <si>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</si>
  <si>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</si>
  <si>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</si>
  <si>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</si>
  <si>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</si>
  <si>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</si>
  <si>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</si>
  <si>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</si>
  <si>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</si>
  <si>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</si>
  <si>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</si>
  <si>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</si>
  <si>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</si>
  <si>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</si>
  <si>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</si>
  <si>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</si>
  <si>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</si>
  <si>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</si>
  <si>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</si>
  <si>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</si>
  <si>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</si>
  <si>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</si>
  <si>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</si>
  <si>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</si>
  <si>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</si>
  <si>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</si>
  <si>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</si>
  <si>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</si>
  <si>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</si>
  <si>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</si>
  <si>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</si>
  <si>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</si>
  <si>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</si>
  <si>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</si>
  <si>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</si>
  <si>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</si>
  <si>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</si>
  <si>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</si>
  <si>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</si>
  <si>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</si>
  <si>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</si>
  <si>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</si>
  <si>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</si>
  <si>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</si>
  <si>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</si>
  <si>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</si>
  <si>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</si>
  <si>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</si>
  <si>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</si>
  <si>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</si>
  <si>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</si>
  <si>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</si>
  <si>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</si>
  <si>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</si>
  <si>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</si>
  <si>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</si>
  <si>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</si>
  <si>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</si>
  <si>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</si>
  <si>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</si>
  <si>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</si>
  <si>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</si>
  <si>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</si>
  <si>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</si>
  <si>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</si>
  <si>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</si>
  <si>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</si>
  <si>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</si>
  <si>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</si>
  <si>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</si>
  <si>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</si>
  <si>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</si>
  <si>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</si>
  <si>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</si>
  <si>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</si>
  <si>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</si>
  <si>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</si>
  <si>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</si>
  <si>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</si>
  <si>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</si>
  <si>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</si>
  <si>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</si>
  <si>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</si>
  <si>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</si>
  <si>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</si>
  <si>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</si>
  <si>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</si>
  <si>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</si>
  <si>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</si>
  <si>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</si>
  <si>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</si>
  <si>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</si>
  <si>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</si>
  <si>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</si>
  <si>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</si>
  <si>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</si>
  <si>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</si>
  <si>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</si>
  <si>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</si>
  <si>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</si>
  <si>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</si>
  <si>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</si>
  <si>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</si>
  <si>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</si>
  <si>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</si>
  <si>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</si>
  <si>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</si>
  <si>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</si>
  <si>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</si>
  <si>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</si>
  <si>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</si>
  <si>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</si>
  <si>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</si>
  <si>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</si>
  <si>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</si>
  <si>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</si>
  <si>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</si>
  <si>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</si>
  <si>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</si>
  <si>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</si>
  <si>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</si>
  <si>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</si>
  <si>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</si>
  <si>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</si>
  <si>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</si>
  <si>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</si>
  <si>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</si>
  <si>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</si>
  <si>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</si>
  <si>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</si>
  <si>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</si>
  <si>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</si>
  <si>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</si>
  <si>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</si>
  <si>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</si>
  <si>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</si>
  <si>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</si>
  <si>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</si>
  <si>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</si>
  <si>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</si>
  <si>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</si>
  <si>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</si>
  <si>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</si>
  <si>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</si>
  <si>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</si>
  <si>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</si>
  <si>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</si>
  <si>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</si>
  <si>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</si>
  <si>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</si>
  <si>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</si>
  <si>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</si>
  <si>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</si>
  <si>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</si>
  <si>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</si>
  <si>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</si>
  <si>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</si>
  <si>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</si>
  <si>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</si>
  <si>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</si>
  <si>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</si>
  <si>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</si>
  <si>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</si>
  <si>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</si>
  <si>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</si>
  <si>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</si>
  <si>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</si>
  <si>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</si>
  <si>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</si>
  <si>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</si>
  <si>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</si>
  <si>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</si>
  <si>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</si>
  <si>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</si>
  <si>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</si>
  <si>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</si>
  <si>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</si>
  <si>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</si>
  <si>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</si>
  <si>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</si>
  <si>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</si>
  <si>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</si>
  <si>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</si>
  <si>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</si>
  <si>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</si>
  <si>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</si>
  <si>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</si>
  <si>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</si>
  <si>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</si>
  <si>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</si>
  <si>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</si>
  <si>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</si>
  <si>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</si>
  <si>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</si>
  <si>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</si>
  <si>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</si>
  <si>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</si>
  <si>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</si>
  <si>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</si>
  <si>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</si>
  <si>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</si>
  <si>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</si>
  <si>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</si>
  <si>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</si>
  <si>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</si>
  <si>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</si>
  <si>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</si>
  <si>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</si>
  <si>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</si>
  <si>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</si>
  <si>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</si>
  <si>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</si>
  <si>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</si>
  <si>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</si>
  <si>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</si>
  <si>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</si>
  <si>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</si>
  <si>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</si>
  <si>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</si>
  <si>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</si>
  <si>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</si>
  <si>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</si>
  <si>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</si>
  <si>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</si>
  <si>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</si>
  <si>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</si>
  <si>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</si>
  <si>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</si>
  <si>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</si>
  <si>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</si>
  <si>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</si>
  <si>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</si>
  <si>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</si>
  <si>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</si>
  <si>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</si>
  <si>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</si>
  <si>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</si>
  <si>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</si>
  <si>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</si>
  <si>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</si>
  <si>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</si>
  <si>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</si>
  <si>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</si>
  <si>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</si>
  <si>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</si>
  <si>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</si>
  <si>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</si>
  <si>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</si>
  <si>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</si>
  <si>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</si>
  <si>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</si>
  <si>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</si>
  <si>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</si>
  <si>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</si>
  <si>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</si>
  <si>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</si>
  <si>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</si>
  <si>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</si>
  <si>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</si>
  <si>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</si>
  <si>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</si>
  <si>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</si>
  <si>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</si>
  <si>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</si>
  <si>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</si>
  <si>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</si>
  <si>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</si>
  <si>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</si>
  <si>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</si>
  <si>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</si>
  <si>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</si>
  <si>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</si>
  <si>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</si>
  <si>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</si>
  <si>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</si>
  <si>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</si>
  <si>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</si>
  <si>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</si>
  <si>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</si>
  <si>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</si>
  <si>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</si>
  <si>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</si>
  <si>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</si>
  <si>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</si>
  <si>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</si>
  <si>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</si>
  <si>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</si>
  <si>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</si>
  <si>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</si>
  <si>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</si>
  <si>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</si>
  <si>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</si>
  <si>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</si>
  <si>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</si>
  <si>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</si>
  <si>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</si>
  <si>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</si>
  <si>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</si>
  <si>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</si>
  <si>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</si>
  <si>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</si>
  <si>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</si>
  <si>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</si>
  <si>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</si>
  <si>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</si>
  <si>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</si>
  <si>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</si>
  <si>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</si>
  <si>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</si>
  <si>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</si>
  <si>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</si>
  <si>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</si>
  <si>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</si>
  <si>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</si>
  <si>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</si>
  <si>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</si>
  <si>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</si>
  <si>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</si>
  <si>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</si>
  <si>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</si>
  <si>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</si>
  <si>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</si>
  <si>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</si>
  <si>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</si>
  <si>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</si>
  <si>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</si>
  <si>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</si>
  <si>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</si>
  <si>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</si>
  <si>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</si>
  <si>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</si>
  <si>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</si>
  <si>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</si>
  <si>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</si>
  <si>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</si>
  <si>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</si>
  <si>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</si>
  <si>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</si>
  <si>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</si>
  <si>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</si>
  <si>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</si>
  <si>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</si>
  <si>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</si>
  <si>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</si>
  <si>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</si>
  <si>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</si>
  <si>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</si>
  <si>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</si>
  <si>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</si>
  <si>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</si>
  <si>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</si>
  <si>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</si>
  <si>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</si>
  <si>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</si>
  <si>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</si>
  <si>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</si>
  <si>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</si>
  <si>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</si>
  <si>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</si>
  <si>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</si>
  <si>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</si>
  <si>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</si>
  <si>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</si>
  <si>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</si>
  <si>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</si>
  <si>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</si>
  <si>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</si>
  <si>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</si>
  <si>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</si>
  <si>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</si>
  <si>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</si>
  <si>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</si>
  <si>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</si>
  <si>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</si>
  <si>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</si>
  <si>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</si>
  <si>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</si>
  <si>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</si>
  <si>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</si>
  <si>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</si>
  <si>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</si>
  <si>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</si>
  <si>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</si>
  <si>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</si>
  <si>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</si>
  <si>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</si>
  <si>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</si>
  <si>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</si>
  <si>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</si>
  <si>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</si>
  <si>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</si>
  <si>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</si>
  <si>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</si>
  <si>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</si>
  <si>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</si>
  <si>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</si>
  <si>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</si>
  <si>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</si>
  <si>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</si>
  <si>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</si>
  <si>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</si>
  <si>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</si>
  <si>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</si>
  <si>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</si>
  <si>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</si>
  <si>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</si>
  <si>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</si>
  <si>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</si>
  <si>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</si>
  <si>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</si>
  <si>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</si>
  <si>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</si>
  <si>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</si>
  <si>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</si>
  <si>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</si>
  <si>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</si>
  <si>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</si>
  <si>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</si>
  <si>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</si>
  <si>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</si>
  <si>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</si>
  <si>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</si>
  <si>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</si>
  <si>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</si>
  <si>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</si>
  <si>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</si>
  <si>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</si>
  <si>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</si>
  <si>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</si>
  <si>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</si>
  <si>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</si>
  <si>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</si>
  <si>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</si>
  <si>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</si>
  <si>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</si>
  <si>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</si>
  <si>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</si>
  <si>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</si>
  <si>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</si>
  <si>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</si>
  <si>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</si>
  <si>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</si>
  <si>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</si>
  <si>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</si>
  <si>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</si>
  <si>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</si>
  <si>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</si>
  <si>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</si>
  <si>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</si>
  <si>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</si>
  <si>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</si>
  <si>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</si>
  <si>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</si>
  <si>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</si>
  <si>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</si>
  <si>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</si>
  <si>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</si>
  <si>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</si>
  <si>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</si>
  <si>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</si>
  <si>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</si>
  <si>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</si>
  <si>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</si>
  <si>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</si>
  <si>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</si>
  <si>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</si>
  <si>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</si>
  <si>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</si>
  <si>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</si>
  <si>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</si>
  <si>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</si>
  <si>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</si>
  <si>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</si>
  <si>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</si>
  <si>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</si>
  <si>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</si>
  <si>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</si>
  <si>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</si>
  <si>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</si>
  <si>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</si>
  <si>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</si>
  <si>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</si>
  <si>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</si>
  <si>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</si>
  <si>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</si>
  <si>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</si>
  <si>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</si>
  <si>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</si>
  <si>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</si>
  <si>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</si>
  <si>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</si>
  <si>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</si>
  <si>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</si>
  <si>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</si>
  <si>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</si>
  <si>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</si>
  <si>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</si>
  <si>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</si>
  <si>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</si>
  <si>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</si>
  <si>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</si>
  <si>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</si>
  <si>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</si>
  <si>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</si>
  <si>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</si>
  <si>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</si>
  <si>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</si>
  <si>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</si>
  <si>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</si>
  <si>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</si>
  <si>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</si>
  <si>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</si>
  <si>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</si>
  <si>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</si>
  <si>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</si>
  <si>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</si>
  <si>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</si>
  <si>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</si>
  <si>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</si>
  <si>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</si>
  <si>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</si>
  <si>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</si>
  <si>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</si>
  <si>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</si>
  <si>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</si>
  <si>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</si>
  <si>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</si>
  <si>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</si>
  <si>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</si>
  <si>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</si>
  <si>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</si>
  <si>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</si>
  <si>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</si>
  <si>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</si>
  <si>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</si>
  <si>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</si>
  <si>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</si>
  <si>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</si>
  <si>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</si>
  <si>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</si>
  <si>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</si>
  <si>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</si>
  <si>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</si>
  <si>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</si>
  <si>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</si>
  <si>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</si>
  <si>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</si>
  <si>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</si>
  <si>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</si>
  <si>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</si>
  <si>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</si>
  <si>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</si>
  <si>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</si>
  <si>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</si>
  <si>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</si>
  <si>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</si>
  <si>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</si>
  <si>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</si>
  <si>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</si>
  <si>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</si>
  <si>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</si>
  <si>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</si>
  <si>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</si>
  <si>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</si>
  <si>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</si>
  <si>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</si>
  <si>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</si>
  <si>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</si>
  <si>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</si>
  <si>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</si>
  <si>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</si>
  <si>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</si>
  <si>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</si>
  <si>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</si>
  <si>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</si>
  <si>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</si>
  <si>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</si>
  <si>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</si>
  <si>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</si>
  <si>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</si>
  <si>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</si>
  <si>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</si>
  <si>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</si>
  <si>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</si>
  <si>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</si>
  <si>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</si>
  <si>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</si>
  <si>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</si>
  <si>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</si>
  <si>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</si>
  <si>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</si>
  <si>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</si>
  <si>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</si>
  <si>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</si>
  <si>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</si>
  <si>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</si>
  <si>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</si>
  <si>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</si>
  <si>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</si>
  <si>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</si>
  <si>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</si>
  <si>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</si>
  <si>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</si>
  <si>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</si>
  <si>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</si>
  <si>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</si>
  <si>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</si>
  <si>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</si>
  <si>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</si>
  <si>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</si>
  <si>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</si>
  <si>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</si>
  <si>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</si>
  <si>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</si>
  <si>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</si>
  <si>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</si>
  <si>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</si>
  <si>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</si>
  <si>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</si>
  <si>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</si>
  <si>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</si>
  <si>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</si>
  <si>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</si>
  <si>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</si>
  <si>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</si>
  <si>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</si>
  <si>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</si>
  <si>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</si>
  <si>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</si>
  <si>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</si>
  <si>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</si>
  <si>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</si>
  <si>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</si>
  <si>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</si>
  <si>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</si>
  <si>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</si>
  <si>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</si>
  <si>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</si>
  <si>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</si>
  <si>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</si>
  <si>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</si>
  <si>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</si>
  <si>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</si>
  <si>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</si>
  <si>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</si>
  <si>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</si>
  <si>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</si>
  <si>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</si>
  <si>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</si>
  <si>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</si>
  <si>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</si>
  <si>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</si>
  <si>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</si>
  <si>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</si>
  <si>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</si>
  <si>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</si>
  <si>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</si>
  <si>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</si>
  <si>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</si>
  <si>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</si>
  <si>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</si>
  <si>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</si>
  <si>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</si>
  <si>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</si>
  <si>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</si>
  <si>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</si>
  <si>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</si>
  <si>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</si>
  <si>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</si>
  <si>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</si>
  <si>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</si>
  <si>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</si>
  <si>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</si>
  <si>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</si>
  <si>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</si>
  <si>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</si>
  <si>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</si>
  <si>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</si>
  <si>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</si>
  <si>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</si>
  <si>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</si>
  <si>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</si>
  <si>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</si>
  <si>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</si>
  <si>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</si>
  <si>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</si>
  <si>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</si>
  <si>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</si>
  <si>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</si>
  <si>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</si>
  <si>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</si>
  <si>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</si>
  <si>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</si>
  <si>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</si>
  <si>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</si>
  <si>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</si>
  <si>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</si>
  <si>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</si>
  <si>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</si>
  <si>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</si>
  <si>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</si>
  <si>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</si>
  <si>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</si>
  <si>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</si>
  <si>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</si>
  <si>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</si>
  <si>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</si>
  <si>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</si>
  <si>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</si>
  <si>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</si>
  <si>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</si>
  <si>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</si>
  <si>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</si>
  <si>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</si>
  <si>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</si>
  <si>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</si>
  <si>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</si>
  <si>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</si>
  <si>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</si>
  <si>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</si>
  <si>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</si>
  <si>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</si>
  <si>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</si>
  <si>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</si>
  <si>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</si>
  <si>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</si>
  <si>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</si>
  <si>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</si>
  <si>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</si>
  <si>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</si>
  <si>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</si>
  <si>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</si>
  <si>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</si>
  <si>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</si>
  <si>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</si>
  <si>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</si>
  <si>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</si>
  <si>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</si>
  <si>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</si>
  <si>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</si>
  <si>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</si>
  <si>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</si>
  <si>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</si>
  <si>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</si>
  <si>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</si>
  <si>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</si>
  <si>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</si>
  <si>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</si>
  <si>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</si>
  <si>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</si>
  <si>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</si>
  <si>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</si>
  <si>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</si>
  <si>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</si>
  <si>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</si>
  <si>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</si>
  <si>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</si>
  <si>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</si>
  <si>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</si>
  <si>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</si>
  <si>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</si>
  <si>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</si>
  <si>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</si>
  <si>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</si>
  <si>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</si>
  <si>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</si>
  <si>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</si>
  <si>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</si>
  <si>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</si>
  <si>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</si>
  <si>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</si>
  <si>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</si>
  <si>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</si>
  <si>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</si>
  <si>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</si>
  <si>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</si>
  <si>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</si>
  <si>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</si>
  <si>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</si>
  <si>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</si>
  <si>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</si>
  <si>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</si>
  <si>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</si>
  <si>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</si>
  <si>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</si>
  <si>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</si>
  <si>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</si>
  <si>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</si>
  <si>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</si>
  <si>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</si>
  <si>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</si>
  <si>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</si>
  <si>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</si>
  <si>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</si>
  <si>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</si>
  <si>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</si>
  <si>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</si>
  <si>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</si>
  <si>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</si>
  <si>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</si>
  <si>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</si>
  <si>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</si>
  <si>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</si>
  <si>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</si>
  <si>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</si>
  <si>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</si>
  <si>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</si>
  <si>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</si>
  <si>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</si>
  <si>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</si>
  <si>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</si>
  <si>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</si>
  <si>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</si>
  <si>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</si>
  <si>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</si>
  <si>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</si>
  <si>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</si>
  <si>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</si>
  <si>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</si>
  <si>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</si>
  <si>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</si>
  <si>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</si>
  <si>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</si>
  <si>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</si>
  <si>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</si>
  <si>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</si>
  <si>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</si>
  <si>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</si>
  <si>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</si>
  <si>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</si>
  <si>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</si>
  <si>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</si>
  <si>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</si>
  <si>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</si>
  <si>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</si>
  <si>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</si>
  <si>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</si>
  <si>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</si>
  <si>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</si>
  <si>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</si>
  <si>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</si>
  <si>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</si>
  <si>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</si>
  <si>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</si>
  <si>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</si>
  <si>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</si>
  <si>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</si>
  <si>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</si>
  <si>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</si>
  <si>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</si>
  <si>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</si>
  <si>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</si>
  <si>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</si>
  <si>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</si>
  <si>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</si>
  <si>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</si>
  <si>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</si>
  <si>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</si>
  <si>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</si>
  <si>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</si>
  <si>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</si>
  <si>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</si>
  <si>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</si>
  <si>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</si>
  <si>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</si>
  <si>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</si>
  <si>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</si>
  <si>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</si>
  <si>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</si>
  <si>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</si>
  <si>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</si>
  <si>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</si>
  <si>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</si>
  <si>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</si>
  <si>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</si>
  <si>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</si>
  <si>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</si>
  <si>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</si>
  <si>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</si>
  <si>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</si>
  <si>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</si>
  <si>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</si>
  <si>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</si>
  <si>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</si>
  <si>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</si>
  <si>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</si>
  <si>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</si>
  <si>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</si>
  <si>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</si>
  <si>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</si>
  <si>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</si>
  <si>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</si>
  <si>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</si>
  <si>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</si>
  <si>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</si>
  <si>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</si>
  <si>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</si>
  <si>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</si>
  <si>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</si>
  <si>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</si>
  <si>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</si>
  <si>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</si>
  <si>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</si>
  <si>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</si>
  <si>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</si>
  <si>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</si>
  <si>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</si>
  <si>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</si>
  <si>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</si>
  <si>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</si>
  <si>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</si>
  <si>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</si>
  <si>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</si>
  <si>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</si>
  <si>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</si>
  <si>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</si>
  <si>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</si>
  <si>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</si>
  <si>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</si>
  <si>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</si>
  <si>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</si>
  <si>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</si>
  <si>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</si>
  <si>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</si>
  <si>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</si>
  <si>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</si>
  <si>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</si>
  <si>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</si>
  <si>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</si>
  <si>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</si>
  <si>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</si>
  <si>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</si>
  <si>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</si>
  <si>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</si>
  <si>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</si>
  <si>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</si>
  <si>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</si>
  <si>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</si>
  <si>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</si>
  <si>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</si>
  <si>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</si>
  <si>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</si>
  <si>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</si>
  <si>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</si>
  <si>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</si>
  <si>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</si>
  <si>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</si>
  <si>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</si>
  <si>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</si>
  <si>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</si>
  <si>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</si>
  <si>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</si>
  <si>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</si>
  <si>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</si>
  <si>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</si>
  <si>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</si>
  <si>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</si>
  <si>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</si>
  <si>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</si>
  <si>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</si>
  <si>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</si>
  <si>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</si>
  <si>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</si>
  <si>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</si>
  <si>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</si>
  <si>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</si>
  <si>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</si>
  <si>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</si>
  <si>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</si>
  <si>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</si>
  <si>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</si>
  <si>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</si>
  <si>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</si>
  <si>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</si>
  <si>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</si>
  <si>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</si>
  <si>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</si>
  <si>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</si>
  <si>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</si>
  <si>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</si>
  <si>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</si>
  <si>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</si>
  <si>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</si>
  <si>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</si>
  <si>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</si>
  <si>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</si>
  <si>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</si>
  <si>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</si>
  <si>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</si>
  <si>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</si>
  <si>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</si>
  <si>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</si>
  <si>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</si>
  <si>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</si>
  <si>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</si>
  <si>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</si>
  <si>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</si>
  <si>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</si>
  <si>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</si>
  <si>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</si>
  <si>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</si>
  <si>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</si>
  <si>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</si>
  <si>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</si>
  <si>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</si>
  <si>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</si>
  <si>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</si>
  <si>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</si>
  <si>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</si>
  <si>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</si>
  <si>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</si>
  <si>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</si>
  <si>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</si>
  <si>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</si>
  <si>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</si>
  <si>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</si>
  <si>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</si>
  <si>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</si>
  <si>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</si>
  <si>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</si>
  <si>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</si>
  <si>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</si>
  <si>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</si>
  <si>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</si>
  <si>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</si>
  <si>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</si>
  <si>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</si>
  <si>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</si>
  <si>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</si>
  <si>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</si>
  <si>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</si>
  <si>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</si>
  <si>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</si>
  <si>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</si>
  <si>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</si>
  <si>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</si>
  <si>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</si>
  <si>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</si>
  <si>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</si>
  <si>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</si>
  <si>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</si>
  <si>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</si>
  <si>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</si>
  <si>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</si>
  <si>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</si>
  <si>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</si>
  <si>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</si>
  <si>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</si>
  <si>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</si>
  <si>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</si>
  <si>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</si>
  <si>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</si>
  <si>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</si>
  <si>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</si>
  <si>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</si>
  <si>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</si>
  <si>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</si>
  <si>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</si>
  <si>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</si>
  <si>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</si>
  <si>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</si>
  <si>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</si>
  <si>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</si>
  <si>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</si>
  <si>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</si>
  <si>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</si>
  <si>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</si>
  <si>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</si>
  <si>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</si>
  <si>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</si>
  <si>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</si>
  <si>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</si>
  <si>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</si>
  <si>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</si>
  <si>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</si>
  <si>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</si>
  <si>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</si>
  <si>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</si>
  <si>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</si>
  <si>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</si>
  <si>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</si>
  <si>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</si>
  <si>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</si>
  <si>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</si>
  <si>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</si>
  <si>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</si>
  <si>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</si>
  <si>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</si>
  <si>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</si>
  <si>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</si>
  <si>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</si>
  <si>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</si>
  <si>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</si>
  <si>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</si>
  <si>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</si>
  <si>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</si>
  <si>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</si>
  <si>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</si>
  <si>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</si>
  <si>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</si>
  <si>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</si>
  <si>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</si>
  <si>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</si>
  <si>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</si>
  <si>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</si>
  <si>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</si>
  <si>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</si>
  <si>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</si>
  <si>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</si>
  <si>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</si>
  <si>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</si>
  <si>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</si>
  <si>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</si>
  <si>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</si>
  <si>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</si>
  <si>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</si>
  <si>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</si>
  <si>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</si>
  <si>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</si>
  <si>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</si>
  <si>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</si>
  <si>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</si>
  <si>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</si>
  <si>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</si>
  <si>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</si>
  <si>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</si>
  <si>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</si>
  <si>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</si>
  <si>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</si>
  <si>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</si>
  <si>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</si>
  <si>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</si>
  <si>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</si>
  <si>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</si>
  <si>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</si>
  <si>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</si>
  <si>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</si>
  <si>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</si>
  <si>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</si>
  <si>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</si>
  <si>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</si>
  <si>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</si>
  <si>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</si>
  <si>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</si>
  <si>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</si>
  <si>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</si>
  <si>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</si>
  <si>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</si>
  <si>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</si>
  <si>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</si>
  <si>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</si>
  <si>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</si>
  <si>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</si>
  <si>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</si>
  <si>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</si>
  <si>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</si>
  <si>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</si>
  <si>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</si>
  <si>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</si>
  <si>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</si>
  <si>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</si>
  <si>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</si>
  <si>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</si>
  <si>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</si>
  <si>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</si>
  <si>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</si>
  <si>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</si>
  <si>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</si>
  <si>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</si>
  <si>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</si>
  <si>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</si>
  <si>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</si>
  <si>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</si>
  <si>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</si>
  <si>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</si>
  <si>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</si>
  <si>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</si>
  <si>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</si>
  <si>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</si>
  <si>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</si>
  <si>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</si>
  <si>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</si>
  <si>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</si>
  <si>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</si>
  <si>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</si>
  <si>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</si>
  <si>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</si>
  <si>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</si>
  <si>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</si>
  <si>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</si>
  <si>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</si>
  <si>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</si>
  <si>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</si>
  <si>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</si>
  <si>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</si>
  <si>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</si>
  <si>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</si>
  <si>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</si>
  <si>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</si>
  <si>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</si>
  <si>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</si>
  <si>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</si>
  <si>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</si>
  <si>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</si>
  <si>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</si>
  <si>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</si>
  <si>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</si>
  <si>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</si>
  <si>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</si>
  <si>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</si>
  <si>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</si>
  <si>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</si>
  <si>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</si>
  <si>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</si>
  <si>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</si>
  <si>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</si>
  <si>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</si>
  <si>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</si>
  <si>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</si>
  <si>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</si>
  <si>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</si>
  <si>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</si>
  <si>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</si>
  <si>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</si>
  <si>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</si>
  <si>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</si>
  <si>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</si>
  <si>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</si>
  <si>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</si>
  <si>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</si>
  <si>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</si>
  <si>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</si>
  <si>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</si>
  <si>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</si>
  <si>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</si>
  <si>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</si>
  <si>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</si>
  <si>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</si>
  <si>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</si>
  <si>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</si>
  <si>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</si>
  <si>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</si>
  <si>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</si>
  <si>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</si>
  <si>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</si>
  <si>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</si>
  <si>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</si>
  <si>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</si>
  <si>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</si>
  <si>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</si>
  <si>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</si>
  <si>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</si>
  <si>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</si>
  <si>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</si>
  <si>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</si>
  <si>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</si>
  <si>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</si>
  <si>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</si>
  <si>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</si>
  <si>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</si>
  <si>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</si>
  <si>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</si>
  <si>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</si>
  <si>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</si>
  <si>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</si>
  <si>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</si>
  <si>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</si>
  <si>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</si>
  <si>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</si>
  <si>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</si>
  <si>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</si>
  <si>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</si>
  <si>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</si>
  <si>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</si>
  <si>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</si>
  <si>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</si>
  <si>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</si>
  <si>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</si>
  <si>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</si>
  <si>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</si>
  <si>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</si>
  <si>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</si>
  <si>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</si>
  <si>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</si>
  <si>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</si>
  <si>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</si>
  <si>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</si>
  <si>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</si>
  <si>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</si>
  <si>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</si>
  <si>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</si>
  <si>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</si>
  <si>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</si>
  <si>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</si>
  <si>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</si>
  <si>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</si>
  <si>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</si>
  <si>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</si>
  <si>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</si>
  <si>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</si>
  <si>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</si>
  <si>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</si>
  <si>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</si>
  <si>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</si>
  <si>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</si>
  <si>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</si>
  <si>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</si>
  <si>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</si>
  <si>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</si>
  <si>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</si>
  <si>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</si>
  <si>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</si>
  <si>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</si>
  <si>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</si>
  <si>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</si>
  <si>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</si>
  <si>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</si>
  <si>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</si>
  <si>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</si>
  <si>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</si>
  <si>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</si>
  <si>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</si>
  <si>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</si>
  <si>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</si>
  <si>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</si>
  <si>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</si>
  <si>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</si>
  <si>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</si>
  <si>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</si>
  <si>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</si>
  <si>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</si>
  <si>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</si>
  <si>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</si>
  <si>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</si>
  <si>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</si>
  <si>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</si>
  <si>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</si>
  <si>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</si>
  <si>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</si>
  <si>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</si>
  <si>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</si>
  <si>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</si>
  <si>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</si>
  <si>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</si>
  <si>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</si>
  <si>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</si>
  <si>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</si>
  <si>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</si>
  <si>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</si>
  <si>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</si>
  <si>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</si>
  <si>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</si>
  <si>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</si>
  <si>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</si>
  <si>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</si>
  <si>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</si>
  <si>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</si>
  <si>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</si>
  <si>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</si>
  <si>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</si>
  <si>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</si>
  <si>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</si>
  <si>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</si>
  <si>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</si>
  <si>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</si>
  <si>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</si>
  <si>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</si>
  <si>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</si>
  <si>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</si>
  <si>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</si>
  <si>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</si>
  <si>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</si>
  <si>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</si>
  <si>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</si>
  <si>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</si>
  <si>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</si>
  <si>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</si>
  <si>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</si>
  <si>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</si>
  <si>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</si>
  <si>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</si>
  <si>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</si>
  <si>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</si>
  <si>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</si>
  <si>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</si>
  <si>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</si>
  <si>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</si>
  <si>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</si>
  <si>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</si>
  <si>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</si>
  <si>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</si>
  <si>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</si>
  <si>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</si>
  <si>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</si>
  <si>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</si>
  <si>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</si>
  <si>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</si>
  <si>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</si>
  <si>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</si>
  <si>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</si>
  <si>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</si>
  <si>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</si>
  <si>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</si>
  <si>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</si>
  <si>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</si>
  <si>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</si>
  <si>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</si>
  <si>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</si>
  <si>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</si>
  <si>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</si>
  <si>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</si>
  <si>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</si>
  <si>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</si>
  <si>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</si>
  <si>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</si>
  <si>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</si>
  <si>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</si>
  <si>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</si>
  <si>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</si>
  <si>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</si>
  <si>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</si>
  <si>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</si>
  <si>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</si>
  <si>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</si>
  <si>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</si>
  <si>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</si>
  <si>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</si>
  <si>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</si>
  <si>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</si>
  <si>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</si>
  <si>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</si>
  <si>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</si>
  <si>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</si>
  <si>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</si>
  <si>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</si>
  <si>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</si>
  <si>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</si>
  <si>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</si>
  <si>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</si>
  <si>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</si>
  <si>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</si>
  <si>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</si>
  <si>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</si>
  <si>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</si>
  <si>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</si>
  <si>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</si>
  <si>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</si>
  <si>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</si>
  <si>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</si>
  <si>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</si>
  <si>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</si>
  <si>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</si>
  <si>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</si>
  <si>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</si>
  <si>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</si>
  <si>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</si>
  <si>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</si>
  <si>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</si>
  <si>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</si>
  <si>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</si>
  <si>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</si>
  <si>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</si>
  <si>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</si>
  <si>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</si>
  <si>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</si>
  <si>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</si>
  <si>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</si>
  <si>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</si>
  <si>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</si>
  <si>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</si>
  <si>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</si>
  <si>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</si>
  <si>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</si>
  <si>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</si>
  <si>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</si>
  <si>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</si>
  <si>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</si>
  <si>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</si>
  <si>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</si>
  <si>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</si>
  <si>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</si>
  <si>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</si>
  <si>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</si>
  <si>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</si>
  <si>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</si>
  <si>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</si>
  <si>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</si>
  <si>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</si>
  <si>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</si>
  <si>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</si>
  <si>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</si>
  <si>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</si>
  <si>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</si>
  <si>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</si>
  <si>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</si>
  <si>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</si>
  <si>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</si>
  <si>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</si>
  <si>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</si>
  <si>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</si>
  <si>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</si>
  <si>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</si>
  <si>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</si>
  <si>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</si>
  <si>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</si>
  <si>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</si>
  <si>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</si>
  <si>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</si>
  <si>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</si>
  <si>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</si>
  <si>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</si>
  <si>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</si>
  <si>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</si>
  <si>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</si>
  <si>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</si>
  <si>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</si>
  <si>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</si>
  <si>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</si>
  <si>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</si>
  <si>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</si>
  <si>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</si>
  <si>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</si>
  <si>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</si>
  <si>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</si>
  <si>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</si>
  <si>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</si>
  <si>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</si>
  <si>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</si>
  <si>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</si>
  <si>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</si>
  <si>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</si>
  <si>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</si>
  <si>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</si>
  <si>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</si>
  <si>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</si>
  <si>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</si>
  <si>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</si>
  <si>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</si>
  <si>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</si>
  <si>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</si>
  <si>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</si>
  <si>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</si>
  <si>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</si>
  <si>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</si>
  <si>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</si>
  <si>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</si>
  <si>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</si>
  <si>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</si>
  <si>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</si>
  <si>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</si>
  <si>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</si>
  <si>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</si>
  <si>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</si>
  <si>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</si>
  <si>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</si>
  <si>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</si>
  <si>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</si>
  <si>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</si>
  <si>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</si>
  <si>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</si>
  <si>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</si>
  <si>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</si>
  <si>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</si>
  <si>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</si>
  <si>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</si>
  <si>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</si>
  <si>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</si>
  <si>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</si>
  <si>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</si>
  <si>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</si>
  <si>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</si>
  <si>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</si>
  <si>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</si>
  <si>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</si>
  <si>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</si>
  <si>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</si>
  <si>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</si>
  <si>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</si>
  <si>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</si>
  <si>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</si>
  <si>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</si>
  <si>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</si>
  <si>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</si>
  <si>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</si>
  <si>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</si>
  <si>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</si>
  <si>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</si>
  <si>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</si>
  <si>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</si>
  <si>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</si>
  <si>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</si>
  <si>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</si>
  <si>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</si>
  <si>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</si>
  <si>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</si>
  <si>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</si>
  <si>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</si>
  <si>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</si>
  <si>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</si>
  <si>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</si>
  <si>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</si>
  <si>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</si>
  <si>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</si>
  <si>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</si>
  <si>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</si>
  <si>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</si>
  <si>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</si>
  <si>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</si>
  <si>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</si>
  <si>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</si>
  <si>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</si>
  <si>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</si>
  <si>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</si>
  <si>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</si>
  <si>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</si>
  <si>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</si>
  <si>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</si>
  <si>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</si>
  <si>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</si>
  <si>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</si>
  <si>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</si>
  <si>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</si>
  <si>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</si>
  <si>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</si>
  <si>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</si>
  <si>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</si>
  <si>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</si>
  <si>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</si>
  <si>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</si>
  <si>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</si>
  <si>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</si>
  <si>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</si>
  <si>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</si>
  <si>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</si>
  <si>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</si>
  <si>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</si>
  <si>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</si>
  <si>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</si>
  <si>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</si>
  <si>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</si>
  <si>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</si>
  <si>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</si>
  <si>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</si>
  <si>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</si>
  <si>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</si>
  <si>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</si>
  <si>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</si>
  <si>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</si>
  <si>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</si>
  <si>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</si>
  <si>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</si>
  <si>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</si>
  <si>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</si>
  <si>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</si>
  <si>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</si>
  <si>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</si>
  <si>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</si>
  <si>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</si>
  <si>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</si>
  <si>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</si>
  <si>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</si>
  <si>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</si>
  <si>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</si>
  <si>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</si>
  <si>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</si>
  <si>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</si>
  <si>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</si>
  <si>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</si>
  <si>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</si>
  <si>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</si>
  <si>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</si>
  <si>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</si>
  <si>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</si>
  <si>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</si>
  <si>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</si>
  <si>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</si>
  <si>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</si>
  <si>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</si>
  <si>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</si>
  <si>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</si>
  <si>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</si>
  <si>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</si>
  <si>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</si>
  <si>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</si>
  <si>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</si>
  <si>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</si>
  <si>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</si>
  <si>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</si>
  <si>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</si>
  <si>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</si>
  <si>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</si>
  <si>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</si>
  <si>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</si>
  <si>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</si>
  <si>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</si>
  <si>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</si>
  <si>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</si>
  <si>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</si>
  <si>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</si>
  <si>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</si>
  <si>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</si>
  <si>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</si>
  <si>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</si>
  <si>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</si>
  <si>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</si>
  <si>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</si>
  <si>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</si>
  <si>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</si>
  <si>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</si>
  <si>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</si>
  <si>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</si>
  <si>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</si>
  <si>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</si>
  <si>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</si>
  <si>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</si>
  <si>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</si>
  <si>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</si>
  <si>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</si>
  <si>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</si>
  <si>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</si>
  <si>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</si>
  <si>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</si>
  <si>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</si>
  <si>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</si>
  <si>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</si>
  <si>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</si>
  <si>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</si>
  <si>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</si>
  <si>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</si>
  <si>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</si>
  <si>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</si>
  <si>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</si>
  <si>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</si>
  <si>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</si>
  <si>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</si>
  <si>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</si>
  <si>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</si>
  <si>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</si>
  <si>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</si>
  <si>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</si>
  <si>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</si>
  <si>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</si>
  <si>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</si>
  <si>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</si>
  <si>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</si>
  <si>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</si>
  <si>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</si>
  <si>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</si>
  <si>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</si>
  <si>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</si>
  <si>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</si>
  <si>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</si>
  <si>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</si>
  <si>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</si>
  <si>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</si>
  <si>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</si>
  <si>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</si>
  <si>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</si>
  <si>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</si>
  <si>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</si>
  <si>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</si>
  <si>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</si>
  <si>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</si>
  <si>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</si>
  <si>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</si>
  <si>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</si>
  <si>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</si>
  <si>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</si>
  <si>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</si>
  <si>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</si>
  <si>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</si>
  <si>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</si>
  <si>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</si>
  <si>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</si>
  <si>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</si>
  <si>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</si>
  <si>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</si>
  <si>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</si>
  <si>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</si>
  <si>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</si>
  <si>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</si>
  <si>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</si>
  <si>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</si>
  <si>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</si>
  <si>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</si>
  <si>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</si>
  <si>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</si>
  <si>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</si>
  <si>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</si>
  <si>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</si>
  <si>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</si>
  <si>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</si>
  <si>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</si>
  <si>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</si>
  <si>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</si>
  <si>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</si>
  <si>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</si>
  <si>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</si>
  <si>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</si>
  <si>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</si>
  <si>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</si>
  <si>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</si>
  <si>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</si>
  <si>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</si>
  <si>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</si>
  <si>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</si>
  <si>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</si>
  <si>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</si>
  <si>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</si>
  <si>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</si>
  <si>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</si>
  <si>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</si>
  <si>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</si>
  <si>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</si>
  <si>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</si>
  <si>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</si>
  <si>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</si>
  <si>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</si>
  <si>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</si>
  <si>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</si>
  <si>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</si>
  <si>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</si>
  <si>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</si>
  <si>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</si>
  <si>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</si>
  <si>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</si>
  <si>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</si>
  <si>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</si>
  <si>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</si>
  <si>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</si>
  <si>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</si>
  <si>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</si>
  <si>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</si>
  <si>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</si>
  <si>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</si>
  <si>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</si>
  <si>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</si>
  <si>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</si>
  <si>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</si>
  <si>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</si>
  <si>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</si>
  <si>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</si>
  <si>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</si>
  <si>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</si>
  <si>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</si>
  <si>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</si>
  <si>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</si>
  <si>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</si>
  <si>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</si>
  <si>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</si>
  <si>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</si>
  <si>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</si>
  <si>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</si>
  <si>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</si>
  <si>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</si>
  <si>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</si>
  <si>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</si>
  <si>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</si>
  <si>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</si>
  <si>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</si>
  <si>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</si>
  <si>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</si>
  <si>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</si>
  <si>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</si>
  <si>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</si>
  <si>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</si>
  <si>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</si>
  <si>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</si>
  <si>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</si>
  <si>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</si>
  <si>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</si>
  <si>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</si>
  <si>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</si>
  <si>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</si>
  <si>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</si>
  <si>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</si>
  <si>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</si>
  <si>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</si>
  <si>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</si>
  <si>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</si>
  <si>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</si>
  <si>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</si>
  <si>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</si>
  <si>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</si>
  <si>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</si>
  <si>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</si>
  <si>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</si>
  <si>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</si>
  <si>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</si>
  <si>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</si>
  <si>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</si>
  <si>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</si>
  <si>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</si>
  <si>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</si>
  <si>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</si>
  <si>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</si>
  <si>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</si>
  <si>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</si>
  <si>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</si>
  <si>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</si>
  <si>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</si>
  <si>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</si>
  <si>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</si>
  <si>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</si>
  <si>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</si>
  <si>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</si>
  <si>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</si>
  <si>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</si>
  <si>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</si>
  <si>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</si>
  <si>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</si>
  <si>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</si>
  <si>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</si>
  <si>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</si>
  <si>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</si>
  <si>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</si>
  <si>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</si>
  <si>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</si>
  <si>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</si>
  <si>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</si>
  <si>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</si>
  <si>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</si>
  <si>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</si>
  <si>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</si>
  <si>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</si>
  <si>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</si>
  <si>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</si>
  <si>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</si>
  <si>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</si>
  <si>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</si>
  <si>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</si>
  <si>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</si>
  <si>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</si>
  <si>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</si>
  <si>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</si>
  <si>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</si>
  <si>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</si>
  <si>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</si>
  <si>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</si>
  <si>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</si>
  <si>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</si>
  <si>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</si>
  <si>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</si>
  <si>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</si>
  <si>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</si>
  <si>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</si>
  <si>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</si>
  <si>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</si>
  <si>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</si>
  <si>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</si>
  <si>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</si>
  <si>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</si>
  <si>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</si>
  <si>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</si>
  <si>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</si>
  <si>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</si>
  <si>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</si>
  <si>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</si>
  <si>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</si>
  <si>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</si>
  <si>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</si>
  <si>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</si>
  <si>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</si>
  <si>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</si>
  <si>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</si>
  <si>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</si>
  <si>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</si>
  <si>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</si>
  <si>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</si>
  <si>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</si>
  <si>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</si>
  <si>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</si>
  <si>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</si>
  <si>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</si>
  <si>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</si>
  <si>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</si>
  <si>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</si>
  <si>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</si>
  <si>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</si>
  <si>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</si>
  <si>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</si>
  <si>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</si>
  <si>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</si>
  <si>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</si>
  <si>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</si>
  <si>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</si>
  <si>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</si>
  <si>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</si>
  <si>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</si>
  <si>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</si>
  <si>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</si>
  <si>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</si>
  <si>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</si>
  <si>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</si>
  <si>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</si>
  <si>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</si>
  <si>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</si>
  <si>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</si>
  <si>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</si>
  <si>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</si>
  <si>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</si>
  <si>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</si>
  <si>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</si>
  <si>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</si>
  <si>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</si>
  <si>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</si>
  <si>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</si>
  <si>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</si>
  <si>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</si>
  <si>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</si>
  <si>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</si>
  <si>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</si>
  <si>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</si>
  <si>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</si>
  <si>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</si>
  <si>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</si>
  <si>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</si>
  <si>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</si>
  <si>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</si>
  <si>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</si>
  <si>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</si>
  <si>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</si>
  <si>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</si>
  <si>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</si>
  <si>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</si>
  <si>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</si>
  <si>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</si>
  <si>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</si>
  <si>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</si>
  <si>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</si>
  <si>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</si>
  <si>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</si>
  <si>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</si>
  <si>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</si>
  <si>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</si>
  <si>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</si>
  <si>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</si>
  <si>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</si>
  <si>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</si>
  <si>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</si>
  <si>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</si>
  <si>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</si>
  <si>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</si>
  <si>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</si>
  <si>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</si>
  <si>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</si>
  <si>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</si>
  <si>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</si>
  <si>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</si>
  <si>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</si>
  <si>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</si>
  <si>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</si>
  <si>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</si>
  <si>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</si>
  <si>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</si>
  <si>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</si>
  <si>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</si>
  <si>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</si>
  <si>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</si>
  <si>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</si>
  <si>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</si>
  <si>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</si>
  <si>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</si>
  <si>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</si>
  <si>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</si>
  <si>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</si>
  <si>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</si>
  <si>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</si>
  <si>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</si>
  <si>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</si>
  <si>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</si>
  <si>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</si>
  <si>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</si>
  <si>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</si>
  <si>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</si>
  <si>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</si>
  <si>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</si>
  <si>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</si>
  <si>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</si>
  <si>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</si>
  <si>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</si>
  <si>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</si>
  <si>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</si>
  <si>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</si>
  <si>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</si>
  <si>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</si>
  <si>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</si>
  <si>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</si>
  <si>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</si>
  <si>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</si>
  <si>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</si>
  <si>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</si>
  <si>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</si>
  <si>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</si>
  <si>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</si>
  <si>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</si>
  <si>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</si>
  <si>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</si>
  <si>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</si>
  <si>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</si>
  <si>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</si>
  <si>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</si>
  <si>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</si>
  <si>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</si>
  <si>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</si>
  <si>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</si>
  <si>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</si>
  <si>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</si>
  <si>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</si>
  <si>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</si>
  <si>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</si>
  <si>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</si>
  <si>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</si>
  <si>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</si>
  <si>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</si>
  <si>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</si>
  <si>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</si>
  <si>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</si>
  <si>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</si>
  <si>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</si>
  <si>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</si>
  <si>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</si>
  <si>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</si>
  <si>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</si>
  <si>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</si>
  <si>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</si>
  <si>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</si>
  <si>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</si>
  <si>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</si>
  <si>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</si>
  <si>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</si>
  <si>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</si>
  <si>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</si>
  <si>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</si>
  <si>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</si>
  <si>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</si>
  <si>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</si>
  <si>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</si>
  <si>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</si>
  <si>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</si>
  <si>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</si>
  <si>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</si>
  <si>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</si>
  <si>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</si>
  <si>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</si>
  <si>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</si>
  <si>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</si>
  <si>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</si>
  <si>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</si>
  <si>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</si>
  <si>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</si>
  <si>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</si>
  <si>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</si>
  <si>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</si>
  <si>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</si>
  <si>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</si>
  <si>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</si>
  <si>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</si>
  <si>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</si>
  <si>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</si>
  <si>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</si>
  <si>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</si>
  <si>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</si>
  <si>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</si>
  <si>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</si>
  <si>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</si>
  <si>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</si>
  <si>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</si>
  <si>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</si>
  <si>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</si>
  <si>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</si>
  <si>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</si>
  <si>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</si>
  <si>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</si>
  <si>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</si>
  <si>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</si>
  <si>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</si>
  <si>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</si>
  <si>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</si>
  <si>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</si>
  <si>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</si>
  <si>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</si>
  <si>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</si>
  <si>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</si>
  <si>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</si>
  <si>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</si>
  <si>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</si>
  <si>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</si>
  <si>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</si>
  <si>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</si>
  <si>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</si>
  <si>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</si>
  <si>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</si>
  <si>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</si>
  <si>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</si>
  <si>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</si>
  <si>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</si>
  <si>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</si>
  <si>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</si>
  <si>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</si>
  <si>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</si>
  <si>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</si>
  <si>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</si>
  <si>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</si>
  <si>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</si>
  <si>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</si>
  <si>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</si>
  <si>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</si>
  <si>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</si>
  <si>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</si>
  <si>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</si>
  <si>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</si>
  <si>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</si>
  <si>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</si>
  <si>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</si>
  <si>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</si>
  <si>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</si>
  <si>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</si>
  <si>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</si>
  <si>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</si>
  <si>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</si>
  <si>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</si>
  <si>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</si>
  <si>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</si>
  <si>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</si>
  <si>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</si>
  <si>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</si>
  <si>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</si>
  <si>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</si>
  <si>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</si>
  <si>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</si>
  <si>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</si>
  <si>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</si>
  <si>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</si>
  <si>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</si>
  <si>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</si>
  <si>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</si>
  <si>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</si>
  <si>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</si>
  <si>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</si>
  <si>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</si>
  <si>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</si>
  <si>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</si>
  <si>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</si>
  <si>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</si>
  <si>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</si>
  <si>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</si>
  <si>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</si>
  <si>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</si>
  <si>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</si>
  <si>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</si>
  <si>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</si>
  <si>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</si>
  <si>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</si>
  <si>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</si>
  <si>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</si>
  <si>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</si>
  <si>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</si>
  <si>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</si>
  <si>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</si>
  <si>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</si>
  <si>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</si>
  <si>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</si>
  <si>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</si>
  <si>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</si>
  <si>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</si>
  <si>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</si>
  <si>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</si>
  <si>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</si>
  <si>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</si>
  <si>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</si>
  <si>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</si>
  <si>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</si>
  <si>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</si>
  <si>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</si>
  <si>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</si>
  <si>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</si>
  <si>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</si>
  <si>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</si>
  <si>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</si>
  <si>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</si>
  <si>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</si>
  <si>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</si>
  <si>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</si>
  <si>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</si>
  <si>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</si>
  <si>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</si>
  <si>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</si>
  <si>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</si>
  <si>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</si>
  <si>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</si>
  <si>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</si>
  <si>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</si>
  <si>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</si>
  <si>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</si>
  <si>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</si>
  <si>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</si>
  <si>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</si>
  <si>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</si>
  <si>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</si>
  <si>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</si>
  <si>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</si>
  <si>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</si>
  <si>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</si>
  <si>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</si>
  <si>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</si>
  <si>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</si>
  <si>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</si>
  <si>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</si>
  <si>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</si>
  <si>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</si>
  <si>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</si>
  <si>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</si>
  <si>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</si>
  <si>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</si>
  <si>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</si>
  <si>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</si>
  <si>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</si>
  <si>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</si>
  <si>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</si>
  <si>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</si>
  <si>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</si>
  <si>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</si>
  <si>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</si>
  <si>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</si>
  <si>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</si>
  <si>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</si>
  <si>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</si>
  <si>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</si>
  <si>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</si>
  <si>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</si>
  <si>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</si>
  <si>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</si>
  <si>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</si>
  <si>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</si>
  <si>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</si>
  <si>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</si>
  <si>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</si>
  <si>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</si>
  <si>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</si>
  <si>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</si>
  <si>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</si>
  <si>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</si>
  <si>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</si>
  <si>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</si>
  <si>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</si>
  <si>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</si>
  <si>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</si>
  <si>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</si>
  <si>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</si>
  <si>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</si>
  <si>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</si>
  <si>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</si>
  <si>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</si>
  <si>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</si>
  <si>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</si>
  <si>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</si>
  <si>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</si>
  <si>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</si>
  <si>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</si>
  <si>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</si>
  <si>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</si>
  <si>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</si>
  <si>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</si>
  <si>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</si>
  <si>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</si>
  <si>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</si>
  <si>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</si>
  <si>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</si>
  <si>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</si>
  <si>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</si>
  <si>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</si>
  <si>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</si>
  <si>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</si>
  <si>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</si>
  <si>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</si>
  <si>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</si>
  <si>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</si>
  <si>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</si>
  <si>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</si>
  <si>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</si>
  <si>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</si>
  <si>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</si>
  <si>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</si>
  <si>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</si>
  <si>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</si>
  <si>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</si>
  <si>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</si>
  <si>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</si>
  <si>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</si>
  <si>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</si>
  <si>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</si>
  <si>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</si>
  <si>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</si>
  <si>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</si>
  <si>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</si>
  <si>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</si>
  <si>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</si>
  <si>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</si>
  <si>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</si>
  <si>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</si>
  <si>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</si>
  <si>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</si>
  <si>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</si>
  <si>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</si>
  <si>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</si>
  <si>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</si>
  <si>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</si>
  <si>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</si>
  <si>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</si>
  <si>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</si>
  <si>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</si>
  <si>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</si>
  <si>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</si>
  <si>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</si>
  <si>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</si>
  <si>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</si>
  <si>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</si>
  <si>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</si>
  <si>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</si>
  <si>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</si>
  <si>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</si>
  <si>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</si>
  <si>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</si>
  <si>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</si>
  <si>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</si>
  <si>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</si>
  <si>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</si>
  <si>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</si>
  <si>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</si>
  <si>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</si>
  <si>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</si>
  <si>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</si>
  <si>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</si>
  <si>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</si>
  <si>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</si>
  <si>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</si>
  <si>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</si>
  <si>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</si>
  <si>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</si>
  <si>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</si>
  <si>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</si>
  <si>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</si>
  <si>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</si>
  <si>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</si>
  <si>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</si>
  <si>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</si>
  <si>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</si>
  <si>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</si>
  <si>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</si>
  <si>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</si>
  <si>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</si>
  <si>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</si>
  <si>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</si>
  <si>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</si>
  <si>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</si>
  <si>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</si>
  <si>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</si>
  <si>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</si>
  <si>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</si>
  <si>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</si>
  <si>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</si>
  <si>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</si>
  <si>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</si>
  <si>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</si>
  <si>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</si>
  <si>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</si>
  <si>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</si>
  <si>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</si>
  <si>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</si>
  <si>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</si>
  <si>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</si>
  <si>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</si>
  <si>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</si>
  <si>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</si>
  <si>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</si>
  <si>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</si>
  <si>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</si>
  <si>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</si>
  <si>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</si>
  <si>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</si>
  <si>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</si>
  <si>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</si>
  <si>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</si>
  <si>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</si>
  <si>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</si>
  <si>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</si>
  <si>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</si>
  <si>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</si>
  <si>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</si>
  <si>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</si>
  <si>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</si>
  <si>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</si>
  <si>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</si>
  <si>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</si>
  <si>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</si>
  <si>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</si>
  <si>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</si>
  <si>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</si>
  <si>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</si>
  <si>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</si>
  <si>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</si>
  <si>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</si>
  <si>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</si>
  <si>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</si>
  <si>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</si>
  <si>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</si>
  <si>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</si>
  <si>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</si>
  <si>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</si>
  <si>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</si>
  <si>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</si>
  <si>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</si>
  <si>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</si>
  <si>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</si>
  <si>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</si>
  <si>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</si>
  <si>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</si>
  <si>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</si>
  <si>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</si>
  <si>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</si>
  <si>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</si>
  <si>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</si>
  <si>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</si>
  <si>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</si>
  <si>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</si>
  <si>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</si>
  <si>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</si>
  <si>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</si>
  <si>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</si>
  <si>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</si>
  <si>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</si>
  <si>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</si>
  <si>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</si>
  <si>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</si>
  <si>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</si>
  <si>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</si>
  <si>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</si>
  <si>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</si>
  <si>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</si>
  <si>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</si>
  <si>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</si>
  <si>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</si>
  <si>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</si>
  <si>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</si>
  <si>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</si>
  <si>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</si>
  <si>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</si>
  <si>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</si>
  <si>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</si>
  <si>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</si>
  <si>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</si>
  <si>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</si>
  <si>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</si>
  <si>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</si>
  <si>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</si>
  <si>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</si>
  <si>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</si>
  <si>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</si>
  <si>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</si>
  <si>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</si>
  <si>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</si>
  <si>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</si>
  <si>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</si>
  <si>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</si>
  <si>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</si>
  <si>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</si>
  <si>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</si>
  <si>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</si>
  <si>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</si>
  <si>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</si>
  <si>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</si>
  <si>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</si>
  <si>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</si>
  <si>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</si>
  <si>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</si>
  <si>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</si>
  <si>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</si>
  <si>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</si>
  <si>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</si>
  <si>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</si>
  <si>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</si>
  <si>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</si>
  <si>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</si>
  <si>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</si>
  <si>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</si>
  <si>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</si>
  <si>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</si>
  <si>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</si>
  <si>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</si>
  <si>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</si>
  <si>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</si>
  <si>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</si>
  <si>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</si>
  <si>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</si>
  <si>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</si>
  <si>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</si>
  <si>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</si>
  <si>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</si>
  <si>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</si>
  <si>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</si>
  <si>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</si>
  <si>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</si>
  <si>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</si>
  <si>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</si>
  <si>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</si>
  <si>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</si>
  <si>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</si>
  <si>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</si>
  <si>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</si>
  <si>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</si>
  <si>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</si>
  <si>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</si>
  <si>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</si>
  <si>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</si>
  <si>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</si>
  <si>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</si>
  <si>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</si>
  <si>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</si>
  <si>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</si>
  <si>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</si>
  <si>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</si>
  <si>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</si>
  <si>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</si>
  <si>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</si>
  <si>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</si>
  <si>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</si>
  <si>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</si>
  <si>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</si>
  <si>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</si>
  <si>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</si>
  <si>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</si>
  <si>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</si>
  <si>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</si>
  <si>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</si>
  <si>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</si>
  <si>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</si>
  <si>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</si>
  <si>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</si>
  <si>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</si>
  <si>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</si>
  <si>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</si>
  <si>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</si>
  <si>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</si>
  <si>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</si>
  <si>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</si>
  <si>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</si>
  <si>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</si>
  <si>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</si>
  <si>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</si>
  <si>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</si>
  <si>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</si>
  <si>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</si>
  <si>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</si>
  <si>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</si>
  <si>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</si>
  <si>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</si>
  <si>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</si>
  <si>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</si>
  <si>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</si>
  <si>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</si>
  <si>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</si>
  <si>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</si>
  <si>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</si>
  <si>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</si>
  <si>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</si>
  <si>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</si>
  <si>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</si>
  <si>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</si>
  <si>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</si>
  <si>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</si>
  <si>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</si>
  <si>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</si>
  <si>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</si>
  <si>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</si>
  <si>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</si>
  <si>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</si>
  <si>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</si>
  <si>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</si>
  <si>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</si>
  <si>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</si>
  <si>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</si>
  <si>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</si>
  <si>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</si>
  <si>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</si>
  <si>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</si>
  <si>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</si>
  <si>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</si>
  <si>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</si>
  <si>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</si>
  <si>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</si>
  <si>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</si>
  <si>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</si>
  <si>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</si>
  <si>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</si>
  <si>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</si>
  <si>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</si>
  <si>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</si>
  <si>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</si>
  <si>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</si>
  <si>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</si>
  <si>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</si>
  <si>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</si>
  <si>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</si>
  <si>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</si>
  <si>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</si>
  <si>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</si>
  <si>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</si>
  <si>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</si>
  <si>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</si>
  <si>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</si>
  <si>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</si>
  <si>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</si>
  <si>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</si>
  <si>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</si>
  <si>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</si>
  <si>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</si>
  <si>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</si>
  <si>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</si>
  <si>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</si>
  <si>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</si>
  <si>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</si>
  <si>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</si>
  <si>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</si>
  <si>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</si>
  <si>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</si>
  <si>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</si>
  <si>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</si>
  <si>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</si>
  <si>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</si>
  <si>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</si>
  <si>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</si>
  <si>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</si>
  <si>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</si>
  <si>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</si>
  <si>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</si>
  <si>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</si>
  <si>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</si>
  <si>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</si>
  <si>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</si>
  <si>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</si>
  <si>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</si>
  <si>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</si>
  <si>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</si>
  <si>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</si>
  <si>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</si>
  <si>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</si>
  <si>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</si>
  <si>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</si>
  <si>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</si>
  <si>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</si>
  <si>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</si>
  <si>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</si>
  <si>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</si>
  <si>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</si>
  <si>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</si>
  <si>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</si>
  <si>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</si>
  <si>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</si>
  <si>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</si>
  <si>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</si>
  <si>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</si>
  <si>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</si>
  <si>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</si>
  <si>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</si>
  <si>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</si>
  <si>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</si>
  <si>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</si>
  <si>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</si>
  <si>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</si>
  <si>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</si>
  <si>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</si>
  <si>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</si>
  <si>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</si>
  <si>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</si>
  <si>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</si>
  <si>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</si>
  <si>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</si>
  <si>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</si>
  <si>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</si>
  <si>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</si>
  <si>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</si>
  <si>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</si>
  <si>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</si>
  <si>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</si>
  <si>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</si>
  <si>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</si>
  <si>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</si>
  <si>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</si>
  <si>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</si>
  <si>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</si>
  <si>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</si>
  <si>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</si>
  <si>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</si>
  <si>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</si>
  <si>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</si>
  <si>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</si>
  <si>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</si>
  <si>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</si>
  <si>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</si>
  <si>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</si>
  <si>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</si>
  <si>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</si>
  <si>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</si>
  <si>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</si>
  <si>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</si>
  <si>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</si>
  <si>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</si>
  <si>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</si>
  <si>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</si>
  <si>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</si>
  <si>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</si>
  <si>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</si>
  <si>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</si>
  <si>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</si>
  <si>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</si>
  <si>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</si>
  <si>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</si>
  <si>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</si>
  <si>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</si>
  <si>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</si>
  <si>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</si>
  <si>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</si>
  <si>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</si>
  <si>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</si>
  <si>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</si>
  <si>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</si>
  <si>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</si>
  <si>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</si>
  <si>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</si>
  <si>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</si>
  <si>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</si>
  <si>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</si>
  <si>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</si>
  <si>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</si>
  <si>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</si>
  <si>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</si>
  <si>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</si>
  <si>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</si>
  <si>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</si>
  <si>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</si>
  <si>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</si>
  <si>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</si>
  <si>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</si>
  <si>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</si>
  <si>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</si>
  <si>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</si>
  <si>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</si>
  <si>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</si>
  <si>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</si>
  <si>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</si>
  <si>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</si>
  <si>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</si>
  <si>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</si>
  <si>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</si>
  <si>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</si>
  <si>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</si>
  <si>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</si>
  <si>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</si>
  <si>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</si>
  <si>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</si>
  <si>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</si>
  <si>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</si>
  <si>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</si>
  <si>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</si>
  <si>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</si>
  <si>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</si>
  <si>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</si>
  <si>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</si>
  <si>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</si>
  <si>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</si>
  <si>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</si>
  <si>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</si>
  <si>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</si>
  <si>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</si>
  <si>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</si>
  <si>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</si>
  <si>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</si>
  <si>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</si>
  <si>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</si>
  <si>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</si>
  <si>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</si>
  <si>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</si>
  <si>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</si>
  <si>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</si>
  <si>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</si>
  <si>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</si>
  <si>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</si>
  <si>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</si>
  <si>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</si>
  <si>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</si>
  <si>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</si>
  <si>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</si>
  <si>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</si>
  <si>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</si>
  <si>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</si>
  <si>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</si>
  <si>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</si>
  <si>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</si>
  <si>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</si>
  <si>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</si>
  <si>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</si>
  <si>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</si>
  <si>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</si>
  <si>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</si>
  <si>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</si>
  <si>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</si>
  <si>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</si>
  <si>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</si>
  <si>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</si>
  <si>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</si>
  <si>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</si>
  <si>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</si>
  <si>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</si>
  <si>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</si>
  <si>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</si>
  <si>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</si>
  <si>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</si>
  <si>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</si>
  <si>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</si>
  <si>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</si>
  <si>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</si>
  <si>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</si>
  <si>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</si>
  <si>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</si>
  <si>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</si>
  <si>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</si>
  <si>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</si>
  <si>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</si>
  <si>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</si>
  <si>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</si>
  <si>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</si>
  <si>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</si>
  <si>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</si>
  <si>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</si>
  <si>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</si>
  <si>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</si>
  <si>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</si>
  <si>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</si>
  <si>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</si>
  <si>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</si>
  <si>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</si>
  <si>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</si>
  <si>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</si>
  <si>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</si>
  <si>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</si>
  <si>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</si>
  <si>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</si>
  <si>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</si>
  <si>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</si>
  <si>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</si>
  <si>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</si>
  <si>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</si>
  <si>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</si>
  <si>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</si>
  <si>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</si>
  <si>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</si>
  <si>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</si>
  <si>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</si>
  <si>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</si>
  <si>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</si>
  <si>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</si>
  <si>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</si>
  <si>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</si>
  <si>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</si>
  <si>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</si>
  <si>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</si>
  <si>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</si>
  <si>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</si>
  <si>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</si>
  <si>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</si>
  <si>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</si>
  <si>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</si>
  <si>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</si>
  <si>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</si>
  <si>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</si>
  <si>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</si>
  <si>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</si>
  <si>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</si>
  <si>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</si>
  <si>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</si>
  <si>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</si>
  <si>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</si>
  <si>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</si>
  <si>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</si>
  <si>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</si>
  <si>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</si>
  <si>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</si>
  <si>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</si>
  <si>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</si>
  <si>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</si>
  <si>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</si>
  <si>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</si>
  <si>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</si>
  <si>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</si>
  <si>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</si>
  <si>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</si>
  <si>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</si>
  <si>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</si>
  <si>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</si>
  <si>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</si>
  <si>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</si>
  <si>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</si>
  <si>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</si>
  <si>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</si>
  <si>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</si>
  <si>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</si>
  <si>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</si>
  <si>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</si>
  <si>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</si>
  <si>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</si>
  <si>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</si>
  <si>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</si>
  <si>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</si>
  <si>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</si>
  <si>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</si>
  <si>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</si>
  <si>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</si>
  <si>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</si>
  <si>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</si>
  <si>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</si>
  <si>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</si>
  <si>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</si>
  <si>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</si>
  <si>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</si>
  <si>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</si>
  <si>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</si>
  <si>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</si>
  <si>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</si>
  <si>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</si>
  <si>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</si>
  <si>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</si>
  <si>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</si>
  <si>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</si>
  <si>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</si>
  <si>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</si>
  <si>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</si>
  <si>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</si>
  <si>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</si>
  <si>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</si>
  <si>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</si>
  <si>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</si>
  <si>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</si>
  <si>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</si>
  <si>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</si>
  <si>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</si>
  <si>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</si>
  <si>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</si>
  <si>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</si>
  <si>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</si>
  <si>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</si>
  <si>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</si>
  <si>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</si>
  <si>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</si>
  <si>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</si>
  <si>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</si>
  <si>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</si>
  <si>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</si>
  <si>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</si>
  <si>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</si>
  <si>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</si>
  <si>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</si>
  <si>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</si>
  <si>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</si>
  <si>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</si>
  <si>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</si>
  <si>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</si>
  <si>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</si>
  <si>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</si>
  <si>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</si>
  <si>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</si>
  <si>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</si>
  <si>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</si>
  <si>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</si>
  <si>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</si>
  <si>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</si>
  <si>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</si>
  <si>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</si>
  <si>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</si>
  <si>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</si>
  <si>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</si>
  <si>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</si>
  <si>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</si>
  <si>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</si>
  <si>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</si>
  <si>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</si>
  <si>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</si>
  <si>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</si>
  <si>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</si>
  <si>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</si>
  <si>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</si>
  <si>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</si>
  <si>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</si>
  <si>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</si>
  <si>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</si>
  <si>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</si>
  <si>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</si>
  <si>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</si>
  <si>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</si>
  <si>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</si>
  <si>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</si>
  <si>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</si>
  <si>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</si>
  <si>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</si>
  <si>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</si>
  <si>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</si>
  <si>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</si>
  <si>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</si>
  <si>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</si>
  <si>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</si>
  <si>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</si>
  <si>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</si>
  <si>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</si>
  <si>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</si>
  <si>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</si>
  <si>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</si>
  <si>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</si>
  <si>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</si>
  <si>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</si>
  <si>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</si>
  <si>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</si>
  <si>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</si>
  <si>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</si>
  <si>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</si>
  <si>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</si>
  <si>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</si>
  <si>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</si>
  <si>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</si>
  <si>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</si>
  <si>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</si>
  <si>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</si>
  <si>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</si>
  <si>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</si>
  <si>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</si>
  <si>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</si>
  <si>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</si>
  <si>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</si>
  <si>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</si>
  <si>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</si>
  <si>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</si>
  <si>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</si>
  <si>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</si>
  <si>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</si>
  <si>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</si>
  <si>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</si>
  <si>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</si>
  <si>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</si>
  <si>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</si>
  <si>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</si>
  <si>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</si>
  <si>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</si>
  <si>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</si>
  <si>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</si>
  <si>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</si>
  <si>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</si>
  <si>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</si>
  <si>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</si>
  <si>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</si>
  <si>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</si>
  <si>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</si>
  <si>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</si>
  <si>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</si>
  <si>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</si>
  <si>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</si>
  <si>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</si>
  <si>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</si>
  <si>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</si>
  <si>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</si>
  <si>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</si>
  <si>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</si>
  <si>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</si>
  <si>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</si>
  <si>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</si>
  <si>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</si>
  <si>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</si>
  <si>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</si>
  <si>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</si>
  <si>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</si>
  <si>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</si>
  <si>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</si>
  <si>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</si>
  <si>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</si>
  <si>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</si>
  <si>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</si>
  <si>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</si>
  <si>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</si>
  <si>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</si>
  <si>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</si>
  <si>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</si>
  <si>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</si>
  <si>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</si>
  <si>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</si>
  <si>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</si>
  <si>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</si>
  <si>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</si>
  <si>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</si>
  <si>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</si>
  <si>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</si>
  <si>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</si>
  <si>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</si>
  <si>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</si>
  <si>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</si>
  <si>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</si>
  <si>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</si>
  <si>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</si>
  <si>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</si>
  <si>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</si>
  <si>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</si>
  <si>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</si>
  <si>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</si>
  <si>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</si>
  <si>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</si>
  <si>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</si>
  <si>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</si>
  <si>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</si>
  <si>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</si>
  <si>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</si>
  <si>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</si>
  <si>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</si>
  <si>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</si>
  <si>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</si>
  <si>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</si>
  <si>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</si>
  <si>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</si>
  <si>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</si>
  <si>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</si>
  <si>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</si>
  <si>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</si>
  <si>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</si>
  <si>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</si>
  <si>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</si>
  <si>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</si>
  <si>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</si>
  <si>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</si>
  <si>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</si>
  <si>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</si>
  <si>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</si>
  <si>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</si>
  <si>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</si>
  <si>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</si>
  <si>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</si>
  <si>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</si>
  <si>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</si>
  <si>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</si>
  <si>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</si>
  <si>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</si>
  <si>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</si>
  <si>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</si>
  <si>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</si>
  <si>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</si>
  <si>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</si>
  <si>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</si>
  <si>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</si>
  <si>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</si>
  <si>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</si>
  <si>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</si>
  <si>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</si>
  <si>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</si>
  <si>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</si>
  <si>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</si>
  <si>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</si>
  <si>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</si>
  <si>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</si>
  <si>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</si>
  <si>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</si>
  <si>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</si>
  <si>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</si>
  <si>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</si>
  <si>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</si>
  <si>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</si>
  <si>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</si>
  <si>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</si>
  <si>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</si>
  <si>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</si>
  <si>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</si>
  <si>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</si>
  <si>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</si>
  <si>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</si>
  <si>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</si>
  <si>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</si>
  <si>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</si>
  <si>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</si>
  <si>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</si>
  <si>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</si>
  <si>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</si>
  <si>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</si>
  <si>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</si>
  <si>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</si>
  <si>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</si>
  <si>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</si>
  <si>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</si>
  <si>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</si>
  <si>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</si>
  <si>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</si>
  <si>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</si>
  <si>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</si>
  <si>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</si>
  <si>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</si>
  <si>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</si>
  <si>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</si>
  <si>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</si>
  <si>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</si>
  <si>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</si>
  <si>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</si>
  <si>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</si>
  <si>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</si>
  <si>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</si>
  <si>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</si>
  <si>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</si>
  <si>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</si>
  <si>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</si>
  <si>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</si>
  <si>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</si>
  <si>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</si>
  <si>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</si>
  <si>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</si>
  <si>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</si>
  <si>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</si>
  <si>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</si>
  <si>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</si>
  <si>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</si>
  <si>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</si>
  <si>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</si>
  <si>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</si>
  <si>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</si>
  <si>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</si>
  <si>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</si>
  <si>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</si>
  <si>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</si>
  <si>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</si>
  <si>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</si>
  <si>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</si>
  <si>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</si>
  <si>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</si>
  <si>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</si>
  <si>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</si>
  <si>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</si>
  <si>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</si>
  <si>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</si>
  <si>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</si>
  <si>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</si>
  <si>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</si>
  <si>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</si>
  <si>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</si>
  <si>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</si>
  <si>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</si>
  <si>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</si>
  <si>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</si>
  <si>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</si>
  <si>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</si>
  <si>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</si>
  <si>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</si>
  <si>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</si>
  <si>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</si>
  <si>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</si>
  <si>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</si>
  <si>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</si>
  <si>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</si>
  <si>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</si>
  <si>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</si>
  <si>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</si>
  <si>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</si>
  <si>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</si>
  <si>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</si>
  <si>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</si>
  <si>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</si>
  <si>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</si>
  <si>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</si>
  <si>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</si>
  <si>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</si>
  <si>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</si>
  <si>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</si>
  <si>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</si>
  <si>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</si>
  <si>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</si>
  <si>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</si>
  <si>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</si>
  <si>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</si>
  <si>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</si>
  <si>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</si>
  <si>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</si>
  <si>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</si>
  <si>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</si>
  <si>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</si>
  <si>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</si>
  <si>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</si>
  <si>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</si>
  <si>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</si>
  <si>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</si>
  <si>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</si>
  <si>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</si>
  <si>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</si>
  <si>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</si>
  <si>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</si>
  <si>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</si>
  <si>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</si>
  <si>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</si>
  <si>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</si>
  <si>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</si>
  <si>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</si>
  <si>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</si>
  <si>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</si>
  <si>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</si>
  <si>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</si>
  <si>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</si>
  <si>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</si>
  <si>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</si>
  <si>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</si>
  <si>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</si>
  <si>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</si>
  <si>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</si>
  <si>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</si>
  <si>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</si>
  <si>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</si>
  <si>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</si>
  <si>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</si>
  <si>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</si>
  <si>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</si>
  <si>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</si>
  <si>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</si>
  <si>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</si>
  <si>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</si>
  <si>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</si>
  <si>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</si>
  <si>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</si>
  <si>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</si>
  <si>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</si>
  <si>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</si>
  <si>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</si>
  <si>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</si>
  <si>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</si>
  <si>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</si>
  <si>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</si>
  <si>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</si>
  <si>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</si>
  <si>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</si>
  <si>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</si>
  <si>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</si>
  <si>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</si>
  <si>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</si>
  <si>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</si>
  <si>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</si>
  <si>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</si>
  <si>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</si>
  <si>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</si>
  <si>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</si>
  <si>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</si>
  <si>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</si>
  <si>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</si>
  <si>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</si>
  <si>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</si>
  <si>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</si>
  <si>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</si>
  <si>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</si>
  <si>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</si>
  <si>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</si>
  <si>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</si>
  <si>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</si>
  <si>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</si>
  <si>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</si>
  <si>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</si>
  <si>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</si>
  <si>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</si>
  <si>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</si>
  <si>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</si>
  <si>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</si>
  <si>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</si>
  <si>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</si>
  <si>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</si>
  <si>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</si>
  <si>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</si>
  <si>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</si>
  <si>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</si>
  <si>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</si>
  <si>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</si>
  <si>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</si>
  <si>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</si>
  <si>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</si>
  <si>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</si>
  <si>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</si>
  <si>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</si>
  <si>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</si>
  <si>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</si>
  <si>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</si>
  <si>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</si>
  <si>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</si>
  <si>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</si>
  <si>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</si>
  <si>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</si>
  <si>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</si>
  <si>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</si>
  <si>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</si>
  <si>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</si>
  <si>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</si>
  <si>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</si>
  <si>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</si>
  <si>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</si>
  <si>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</si>
  <si>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</si>
  <si>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</si>
  <si>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</si>
  <si>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</si>
  <si>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</si>
  <si>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</si>
  <si>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</si>
  <si>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</si>
  <si>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</si>
  <si>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</si>
  <si>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</si>
  <si>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</si>
  <si>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</si>
  <si>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</si>
  <si>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</si>
  <si>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</si>
  <si>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</si>
  <si>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</si>
  <si>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</si>
  <si>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</si>
  <si>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</si>
  <si>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</si>
  <si>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</si>
  <si>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</si>
  <si>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</si>
  <si>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</si>
  <si>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</si>
  <si>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</si>
  <si>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</si>
  <si>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</si>
  <si>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</si>
  <si>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</si>
  <si>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</si>
  <si>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</si>
  <si>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</si>
  <si>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</si>
  <si>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</si>
  <si>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</si>
  <si>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</si>
  <si>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</si>
  <si>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</si>
  <si>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</si>
  <si>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</si>
  <si>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</si>
  <si>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</si>
  <si>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</si>
  <si>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</si>
  <si>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</si>
  <si>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</si>
  <si>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</si>
  <si>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</si>
  <si>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</si>
  <si>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</si>
  <si>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</si>
  <si>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</si>
  <si>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</si>
  <si>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</si>
  <si>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</si>
  <si>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</si>
  <si>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</si>
  <si>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</si>
  <si>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</si>
  <si>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</si>
  <si>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</si>
  <si>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</si>
  <si>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</si>
  <si>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</si>
  <si>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</si>
  <si>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</si>
  <si>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</si>
  <si>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</si>
  <si>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</si>
  <si>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</si>
  <si>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</si>
  <si>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</si>
  <si>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</si>
  <si>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</si>
  <si>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</si>
  <si>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</si>
  <si>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</si>
  <si>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</si>
  <si>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</si>
  <si>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</si>
  <si>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</si>
  <si>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</si>
  <si>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</si>
  <si>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</si>
  <si>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</si>
  <si>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</si>
  <si>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</si>
  <si>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</si>
  <si>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</si>
  <si>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</si>
  <si>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</si>
  <si>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</si>
  <si>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</si>
  <si>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</si>
  <si>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</si>
  <si>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</si>
  <si>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</si>
  <si>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</si>
  <si>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</si>
  <si>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</si>
  <si>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</si>
  <si>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</si>
  <si>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</si>
  <si>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</si>
  <si>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</si>
  <si>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</si>
  <si>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</si>
  <si>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</si>
  <si>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</si>
  <si>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</si>
  <si>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</si>
  <si>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</si>
  <si>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</si>
  <si>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</si>
  <si>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</si>
  <si>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</si>
  <si>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</si>
  <si>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</si>
  <si>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</si>
  <si>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</si>
  <si>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</si>
  <si>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</si>
  <si>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</si>
  <si>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</si>
  <si>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</si>
  <si>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</si>
  <si>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</si>
  <si>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</si>
  <si>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</si>
  <si>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</si>
  <si>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</si>
  <si>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</si>
  <si>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</si>
  <si>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</si>
  <si>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</si>
  <si>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</si>
  <si>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</si>
  <si>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</si>
  <si>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</si>
  <si>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</si>
  <si>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</si>
  <si>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</si>
  <si>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</si>
  <si>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</si>
  <si>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</si>
  <si>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</si>
  <si>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</si>
  <si>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</si>
  <si>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</si>
  <si>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</si>
  <si>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</si>
  <si>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</si>
  <si>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</si>
  <si>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</si>
  <si>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</si>
  <si>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</si>
  <si>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</si>
  <si>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</si>
  <si>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</si>
  <si>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</si>
  <si>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</si>
  <si>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</si>
  <si>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</si>
  <si>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</si>
  <si>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</si>
  <si>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</si>
  <si>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</si>
  <si>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</si>
  <si>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</si>
  <si>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</si>
  <si>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</si>
  <si>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</si>
  <si>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</si>
  <si>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</si>
  <si>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</si>
  <si>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</si>
  <si>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</si>
  <si>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</si>
  <si>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</si>
  <si>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</si>
  <si>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</si>
  <si>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</si>
  <si>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</si>
  <si>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</si>
  <si>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</si>
  <si>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</si>
  <si>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</si>
  <si>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</si>
  <si>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</si>
  <si>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</si>
  <si>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</si>
  <si>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</si>
  <si>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</si>
  <si>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</si>
  <si>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</si>
  <si>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</si>
  <si>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</si>
  <si>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</si>
  <si>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</si>
  <si>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</si>
  <si>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</si>
  <si>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</si>
  <si>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</si>
  <si>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</si>
  <si>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</si>
  <si>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</si>
  <si>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</si>
  <si>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</si>
  <si>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</si>
  <si>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</si>
  <si>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</si>
  <si>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</si>
  <si>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</si>
  <si>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</si>
  <si>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</si>
  <si>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</si>
  <si>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</si>
  <si>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</si>
  <si>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</si>
  <si>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</si>
  <si>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</si>
  <si>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</si>
  <si>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</si>
  <si>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</si>
  <si>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</si>
  <si>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</si>
  <si>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</si>
  <si>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</si>
  <si>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</si>
  <si>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</si>
  <si>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</si>
  <si>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</si>
  <si>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</si>
  <si>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</si>
  <si>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</si>
  <si>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</si>
  <si>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</si>
  <si>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</si>
  <si>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</si>
  <si>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</si>
  <si>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</si>
  <si>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</si>
  <si>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</si>
  <si>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</si>
  <si>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</si>
  <si>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</si>
  <si>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</si>
  <si>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</si>
  <si>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</si>
  <si>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</si>
  <si>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</si>
  <si>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</si>
  <si>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</si>
  <si>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</si>
  <si>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</si>
  <si>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</si>
  <si>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</si>
  <si>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</si>
  <si>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</si>
  <si>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</si>
  <si>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</si>
  <si>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</si>
  <si>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</si>
  <si>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</si>
  <si>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</si>
  <si>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</si>
  <si>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</si>
  <si>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</si>
  <si>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</si>
  <si>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</si>
  <si>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</si>
  <si>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</si>
  <si>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</si>
  <si>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</si>
  <si>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</si>
  <si>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</si>
  <si>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</si>
  <si>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</si>
  <si>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</si>
  <si>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</si>
  <si>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</si>
  <si>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</si>
  <si>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</si>
  <si>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</si>
  <si>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</si>
  <si>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</si>
  <si>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</si>
  <si>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</si>
  <si>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</si>
  <si>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</si>
  <si>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</si>
  <si>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</si>
  <si>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</si>
  <si>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</si>
  <si>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</si>
  <si>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</si>
  <si>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</si>
  <si>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</si>
  <si>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</si>
  <si>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</si>
  <si>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</si>
  <si>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</si>
  <si>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</si>
  <si>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</si>
  <si>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</si>
  <si>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</si>
  <si>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</si>
  <si>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</si>
  <si>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</si>
  <si>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</si>
  <si>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</si>
  <si>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</si>
  <si>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</si>
  <si>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</si>
  <si>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</si>
  <si>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</si>
  <si>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</si>
  <si>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</si>
  <si>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</si>
  <si>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</si>
  <si>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</si>
  <si>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</si>
  <si>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</si>
  <si>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</si>
  <si>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</si>
  <si>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</si>
  <si>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</si>
  <si>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</si>
  <si>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</si>
  <si>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</si>
  <si>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</si>
  <si>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</si>
  <si>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</si>
  <si>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</si>
  <si>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</si>
  <si>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</si>
  <si>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</si>
  <si>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</si>
  <si>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</si>
  <si>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</si>
  <si>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</si>
  <si>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</si>
  <si>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</si>
  <si>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</si>
  <si>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</si>
  <si>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</si>
  <si>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</si>
  <si>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</si>
  <si>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</si>
  <si>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</si>
  <si>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</si>
  <si>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</si>
  <si>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</si>
  <si>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</si>
  <si>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</si>
  <si>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</si>
  <si>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</si>
  <si>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</si>
  <si>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</si>
  <si>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</si>
  <si>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</si>
  <si>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</si>
  <si>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</si>
  <si>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</si>
  <si>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</si>
  <si>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</si>
  <si>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</si>
  <si>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</si>
  <si>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</si>
  <si>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</si>
  <si>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</si>
  <si>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</si>
  <si>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</si>
  <si>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</si>
  <si>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</si>
  <si>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</si>
  <si>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</si>
  <si>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</si>
  <si>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</si>
  <si>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</si>
  <si>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</si>
  <si>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</si>
  <si>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</si>
  <si>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</si>
  <si>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</si>
  <si>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</si>
  <si>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</si>
  <si>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</si>
  <si>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</si>
  <si>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</si>
  <si>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</si>
  <si>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</si>
  <si>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</si>
  <si>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</si>
  <si>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</si>
  <si>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</si>
  <si>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</si>
  <si>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</si>
  <si>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</si>
  <si>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</si>
  <si>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</si>
  <si>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</si>
  <si>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</si>
  <si>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</si>
  <si>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</si>
  <si>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</si>
  <si>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</si>
  <si>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</si>
  <si>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</si>
  <si>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</si>
  <si>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</si>
  <si>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</si>
  <si>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</si>
  <si>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</si>
  <si>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</si>
  <si>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</si>
  <si>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</si>
  <si>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</si>
  <si>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</si>
  <si>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</si>
  <si>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</si>
  <si>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</si>
  <si>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</si>
  <si>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</si>
  <si>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</si>
  <si>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</si>
  <si>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</si>
  <si>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</si>
  <si>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</si>
  <si>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</si>
  <si>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</si>
  <si>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</si>
  <si>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</si>
  <si>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</si>
  <si>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</si>
  <si>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</si>
  <si>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</si>
  <si>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</si>
  <si>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</si>
  <si>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</si>
  <si>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</si>
  <si>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</si>
  <si>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</si>
  <si>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</si>
  <si>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</si>
  <si>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</si>
  <si>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</si>
  <si>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</si>
  <si>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</si>
  <si>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</si>
  <si>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</si>
  <si>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</si>
  <si>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</si>
  <si>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</si>
  <si>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</si>
  <si>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</si>
  <si>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</si>
  <si>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</si>
  <si>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</si>
  <si>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</si>
  <si>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</si>
  <si>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</si>
  <si>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</si>
  <si>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</si>
  <si>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</si>
  <si>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</si>
  <si>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</si>
  <si>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</si>
  <si>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</si>
  <si>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</si>
  <si>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</si>
  <si>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</si>
  <si>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</si>
  <si>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</si>
  <si>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</si>
  <si>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</si>
  <si>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</si>
  <si>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</si>
  <si>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</si>
  <si>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</si>
  <si>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</si>
  <si>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</si>
  <si>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</si>
  <si>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</si>
  <si>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</si>
  <si>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</si>
  <si>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</si>
  <si>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</si>
  <si>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</si>
  <si>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</si>
  <si>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</si>
  <si>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</si>
  <si>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</si>
  <si>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</si>
  <si>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</si>
  <si>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</si>
  <si>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</si>
  <si>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</si>
  <si>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</si>
  <si>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</si>
  <si>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</si>
  <si>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</si>
  <si>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</si>
  <si>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</si>
  <si>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</si>
  <si>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</si>
  <si>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</si>
  <si>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</si>
  <si>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</si>
  <si>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</si>
  <si>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</si>
  <si>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</si>
  <si>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</si>
  <si>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</si>
  <si>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</si>
  <si>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</si>
  <si>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</si>
  <si>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</si>
  <si>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</si>
  <si>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</si>
  <si>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</si>
  <si>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</si>
  <si>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</si>
  <si>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</si>
  <si>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</si>
  <si>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</si>
  <si>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</si>
  <si>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</si>
  <si>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</si>
  <si>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</si>
  <si>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</si>
  <si>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</si>
  <si>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</si>
  <si>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</si>
  <si>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</si>
  <si>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</si>
  <si>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</si>
  <si>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</si>
  <si>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</si>
  <si>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</si>
  <si>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</si>
  <si>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</si>
  <si>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</si>
  <si>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</si>
  <si>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</si>
  <si>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</si>
  <si>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</si>
  <si>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</si>
  <si>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</si>
  <si>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</si>
  <si>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</si>
  <si>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</si>
  <si>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</si>
  <si>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</si>
  <si>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</si>
  <si>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</si>
  <si>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</si>
  <si>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</si>
  <si>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</si>
  <si>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</si>
  <si>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</si>
  <si>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</si>
  <si>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</si>
  <si>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</si>
  <si>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</si>
  <si>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</si>
  <si>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</si>
  <si>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</si>
  <si>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</si>
  <si>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</si>
  <si>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</si>
  <si>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</si>
  <si>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</si>
  <si>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</si>
  <si>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</si>
  <si>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</si>
  <si>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</si>
  <si>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</si>
  <si>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</si>
  <si>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</si>
  <si>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</si>
  <si>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</si>
  <si>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</si>
  <si>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</si>
  <si>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</si>
  <si>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</si>
  <si>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</si>
  <si>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</si>
  <si>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</si>
  <si>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</si>
  <si>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</si>
  <si>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</si>
  <si>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</si>
  <si>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</si>
  <si>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</si>
  <si>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</si>
  <si>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</si>
  <si>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</si>
  <si>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</si>
  <si>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</si>
  <si>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</si>
  <si>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</si>
  <si>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</si>
  <si>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</si>
  <si>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</si>
  <si>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</si>
  <si>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</si>
  <si>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</si>
  <si>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</si>
  <si>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</si>
  <si>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</si>
  <si>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</si>
  <si>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</si>
  <si>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</si>
  <si>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</si>
  <si>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</si>
  <si>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</si>
  <si>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</si>
  <si>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</si>
  <si>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</si>
  <si>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</si>
  <si>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</si>
  <si>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</si>
  <si>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</si>
  <si>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</si>
  <si>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</si>
  <si>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</si>
  <si>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</si>
  <si>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</si>
  <si>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</si>
  <si>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</si>
  <si>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</si>
  <si>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</si>
  <si>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</si>
  <si>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</si>
  <si>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</si>
  <si>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</si>
  <si>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</si>
  <si>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</si>
  <si>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</si>
  <si>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</si>
  <si>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</si>
  <si>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</si>
  <si>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</si>
  <si>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</si>
  <si>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</si>
  <si>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</si>
  <si>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</si>
  <si>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</si>
  <si>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</si>
  <si>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</si>
  <si>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</si>
  <si>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</si>
  <si>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</si>
  <si>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</si>
  <si>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</si>
  <si>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</si>
  <si>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</si>
  <si>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</si>
  <si>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</si>
  <si>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</si>
  <si>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</si>
  <si>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</si>
  <si>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</si>
  <si>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</si>
  <si>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</si>
  <si>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</si>
  <si>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</si>
  <si>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</si>
  <si>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</si>
  <si>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</si>
  <si>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</si>
  <si>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</si>
  <si>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</si>
  <si>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</si>
  <si>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</si>
  <si>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</si>
  <si>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</si>
  <si>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</si>
  <si>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</si>
  <si>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</si>
  <si>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</si>
  <si>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</si>
  <si>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</si>
  <si>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</si>
  <si>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</si>
  <si>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</si>
  <si>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</si>
  <si>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</si>
  <si>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</si>
  <si>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</si>
  <si>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</si>
  <si>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</si>
  <si>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</si>
  <si>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</si>
  <si>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</si>
  <si>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</si>
  <si>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</si>
  <si>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</si>
  <si>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</si>
  <si>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</si>
  <si>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</si>
  <si>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</si>
  <si>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</si>
  <si>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</si>
  <si>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</si>
  <si>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</si>
  <si>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</si>
  <si>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</si>
  <si>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</si>
  <si>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</si>
  <si>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</si>
  <si>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</si>
  <si>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</si>
  <si>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</si>
  <si>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</si>
  <si>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</si>
  <si>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</si>
  <si>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</si>
  <si>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</si>
  <si>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</si>
  <si>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</si>
  <si>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</si>
  <si>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</si>
  <si>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</si>
  <si>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</si>
  <si>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</si>
  <si>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</si>
  <si>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</si>
  <si>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</si>
  <si>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</si>
  <si>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</si>
  <si>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</si>
  <si>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</si>
  <si>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</si>
  <si>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</si>
  <si>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</si>
  <si>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</si>
  <si>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</si>
  <si>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</si>
  <si>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</si>
  <si>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</si>
  <si>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</si>
  <si>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</si>
  <si>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</si>
  <si>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</si>
  <si>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</si>
  <si>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</si>
  <si>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</si>
  <si>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</si>
  <si>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</si>
  <si>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</si>
  <si>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</si>
  <si>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</si>
  <si>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</si>
  <si>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</si>
  <si>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</si>
  <si>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</si>
  <si>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</si>
  <si>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</si>
  <si>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</si>
  <si>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</si>
  <si>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</si>
  <si>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</si>
  <si>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</si>
  <si>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</si>
  <si>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</si>
  <si>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</si>
  <si>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</si>
  <si>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</si>
  <si>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</si>
  <si>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</si>
  <si>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</si>
  <si>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</si>
  <si>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</si>
  <si>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</si>
  <si>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</si>
  <si>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</si>
  <si>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</si>
  <si>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</si>
  <si>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</si>
  <si>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</si>
  <si>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</si>
  <si>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</si>
  <si>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</si>
  <si>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</si>
  <si>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</si>
  <si>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</si>
  <si>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</si>
  <si>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</si>
  <si>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</si>
  <si>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</si>
  <si>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</si>
  <si>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</si>
  <si>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</si>
  <si>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</si>
  <si>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</si>
  <si>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</si>
  <si>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</si>
  <si>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</si>
  <si>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</si>
  <si>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</si>
  <si>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</si>
  <si>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</si>
  <si>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</si>
  <si>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</si>
  <si>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</si>
  <si>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</si>
  <si>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</si>
  <si>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</si>
  <si>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</si>
  <si>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</si>
  <si>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</si>
  <si>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</si>
  <si>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</si>
  <si>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</si>
  <si>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</si>
  <si>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</si>
  <si>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</si>
  <si>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</si>
  <si>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</si>
  <si>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</si>
  <si>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</si>
  <si>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</si>
  <si>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</si>
  <si>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</si>
  <si>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</si>
  <si>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</si>
  <si>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</si>
  <si>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</si>
  <si>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</si>
  <si>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</si>
  <si>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</si>
  <si>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</si>
  <si>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</si>
  <si>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</si>
  <si>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</si>
  <si>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</si>
  <si>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</si>
  <si>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</si>
  <si>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</si>
  <si>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</si>
  <si>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</si>
  <si>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</si>
  <si>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</si>
  <si>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</si>
  <si>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</si>
  <si>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</si>
  <si>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</si>
  <si>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</si>
  <si>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</si>
  <si>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</si>
  <si>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</si>
  <si>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</si>
  <si>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</si>
  <si>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</si>
  <si>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</si>
  <si>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</si>
  <si>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</si>
  <si>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</si>
  <si>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</si>
  <si>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</si>
  <si>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</si>
  <si>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</si>
  <si>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</si>
  <si>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</si>
  <si>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</si>
  <si>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</si>
  <si>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</si>
  <si>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</si>
  <si>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</si>
  <si>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</si>
  <si>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</si>
  <si>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</si>
  <si>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</si>
  <si>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</si>
  <si>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</si>
  <si>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</si>
  <si>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</si>
  <si>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</si>
  <si>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</si>
  <si>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</si>
  <si>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</si>
  <si>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</si>
  <si>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</si>
  <si>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</si>
  <si>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</si>
  <si>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</si>
  <si>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</si>
  <si>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</si>
  <si>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</si>
  <si>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</si>
  <si>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</si>
  <si>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</si>
  <si>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</si>
  <si>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</si>
  <si>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</si>
  <si>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</si>
  <si>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</si>
  <si>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</si>
  <si>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</si>
  <si>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</si>
  <si>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</si>
  <si>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</si>
  <si>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</si>
  <si>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</si>
  <si>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</si>
  <si>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</si>
  <si>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</si>
  <si>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</si>
  <si>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</si>
  <si>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</si>
  <si>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</si>
  <si>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</si>
  <si>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</si>
  <si>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</si>
  <si>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</si>
  <si>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</si>
  <si>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</si>
  <si>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</si>
  <si>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</si>
  <si>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</si>
  <si>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</si>
  <si>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</si>
  <si>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</si>
  <si>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</si>
  <si>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</si>
  <si>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</si>
  <si>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</si>
  <si>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</si>
  <si>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</si>
  <si>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</si>
  <si>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</si>
  <si>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</si>
  <si>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</si>
  <si>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</si>
  <si>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</si>
  <si>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</si>
  <si>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</si>
  <si>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</si>
  <si>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</si>
  <si>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</si>
  <si>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</si>
  <si>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</si>
  <si>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</si>
  <si>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</si>
  <si>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</si>
  <si>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</si>
  <si>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</si>
  <si>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</si>
  <si>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</si>
  <si>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</si>
  <si>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</si>
  <si>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</si>
  <si>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</si>
  <si>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</si>
  <si>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</si>
  <si>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</si>
  <si>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</si>
  <si>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</si>
  <si>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</si>
  <si>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</si>
  <si>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</si>
  <si>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</si>
  <si>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</si>
  <si>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</si>
  <si>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</si>
  <si>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</si>
  <si>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</si>
  <si>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</si>
  <si>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</si>
  <si>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</si>
  <si>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</si>
  <si>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</si>
  <si>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</si>
  <si>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</si>
  <si>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</si>
  <si>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</si>
  <si>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</si>
  <si>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</si>
  <si>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</si>
  <si>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</si>
  <si>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</si>
  <si>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</si>
  <si>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</si>
  <si>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</si>
  <si>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</si>
  <si>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</si>
  <si>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</si>
  <si>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</si>
  <si>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</si>
  <si>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</si>
  <si>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</si>
  <si>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</si>
  <si>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</si>
  <si>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</si>
  <si>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</si>
  <si>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</si>
  <si>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</si>
  <si>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</si>
  <si>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</si>
  <si>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</si>
  <si>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</si>
  <si>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</si>
  <si>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</si>
  <si>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</si>
  <si>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</si>
  <si>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</si>
  <si>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</si>
  <si>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</si>
  <si>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</si>
  <si>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</si>
  <si>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</si>
  <si>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</si>
  <si>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</si>
  <si>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</si>
  <si>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</si>
  <si>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</si>
  <si>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</si>
  <si>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</si>
  <si>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</si>
  <si>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</si>
  <si>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</si>
  <si>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</si>
  <si>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</si>
  <si>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</si>
  <si>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</si>
  <si>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</si>
  <si>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</si>
  <si>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</si>
  <si>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</si>
  <si>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</si>
  <si>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</si>
  <si>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</si>
  <si>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</si>
  <si>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</si>
  <si>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</si>
  <si>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</si>
  <si>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</si>
  <si>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</si>
  <si>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</si>
  <si>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</si>
  <si>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</si>
  <si>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</si>
  <si>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</si>
  <si>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</si>
  <si>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</si>
  <si>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</si>
  <si>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</si>
  <si>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</si>
  <si>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</si>
  <si>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</si>
  <si>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</si>
  <si>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</si>
  <si>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</si>
  <si>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</si>
  <si>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</si>
  <si>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</si>
  <si>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</si>
  <si>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</si>
  <si>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</si>
  <si>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</si>
  <si>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</si>
  <si>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</si>
  <si>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</si>
  <si>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</si>
  <si>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</si>
  <si>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</si>
  <si>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</si>
  <si>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</si>
  <si>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</si>
  <si>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</si>
  <si>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</si>
  <si>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</si>
  <si>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</si>
  <si>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</si>
  <si>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</si>
  <si>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</si>
  <si>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</si>
  <si>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</si>
  <si>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</si>
  <si>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</si>
  <si>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</si>
  <si>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</si>
  <si>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</si>
  <si>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</si>
  <si>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</si>
  <si>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</si>
  <si>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</si>
  <si>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</si>
  <si>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</si>
  <si>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</si>
  <si>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</si>
  <si>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</si>
  <si>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</si>
  <si>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</si>
  <si>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</si>
  <si>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</si>
  <si>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</si>
  <si>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</si>
  <si>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</si>
  <si>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</si>
  <si>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</si>
  <si>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</si>
  <si>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</si>
  <si>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</si>
  <si>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</si>
  <si>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</si>
  <si>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</si>
  <si>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</si>
  <si>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</si>
  <si>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</si>
  <si>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</si>
  <si>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</si>
  <si>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</si>
  <si>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</si>
  <si>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</si>
  <si>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</si>
  <si>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</si>
  <si>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</si>
  <si>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</si>
  <si>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</si>
  <si>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</si>
  <si>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</si>
  <si>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</si>
  <si>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</si>
  <si>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</si>
  <si>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</si>
  <si>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</si>
  <si>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</si>
  <si>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</si>
  <si>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</si>
  <si>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</si>
  <si>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</si>
  <si>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</si>
  <si>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</si>
  <si>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</si>
  <si>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</si>
  <si>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</si>
  <si>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</si>
  <si>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</si>
  <si>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</si>
  <si>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</si>
  <si>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</si>
  <si>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</si>
  <si>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</si>
  <si>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</si>
  <si>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</si>
  <si>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</si>
  <si>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</si>
  <si>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</si>
  <si>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</si>
  <si>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</si>
  <si>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</si>
  <si>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</si>
  <si>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</si>
  <si>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</si>
  <si>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</si>
  <si>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</si>
  <si>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</si>
  <si>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</si>
  <si>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</si>
  <si>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</si>
  <si>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</si>
  <si>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</si>
  <si>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</si>
  <si>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</si>
  <si>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</si>
  <si>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</si>
  <si>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</si>
  <si>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</si>
  <si>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</si>
  <si>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</si>
  <si>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</si>
  <si>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</si>
  <si>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</si>
  <si>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</si>
  <si>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</si>
  <si>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</si>
  <si>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</si>
  <si>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</si>
  <si>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</si>
  <si>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</si>
  <si>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</si>
  <si>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</si>
  <si>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</si>
  <si>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</si>
  <si>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</si>
  <si>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</si>
  <si>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</si>
  <si>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</si>
  <si>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</si>
  <si>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</si>
  <si>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</si>
  <si>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</si>
  <si>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</si>
  <si>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</si>
  <si>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</si>
  <si>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</si>
  <si>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</si>
  <si>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</si>
  <si>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</si>
  <si>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</si>
  <si>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</si>
  <si>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</si>
  <si>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</si>
  <si>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</si>
  <si>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</si>
  <si>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</si>
  <si>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</si>
  <si>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</si>
  <si>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</si>
  <si>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</si>
  <si>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</si>
  <si>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</si>
  <si>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</si>
  <si>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</si>
  <si>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</si>
  <si>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</si>
  <si>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</si>
  <si>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</si>
  <si>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</si>
  <si>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</si>
  <si>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</si>
  <si>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</si>
  <si>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</si>
  <si>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</si>
  <si>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</si>
  <si>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</si>
  <si>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</si>
  <si>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</si>
  <si>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</si>
  <si>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</si>
  <si>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</si>
  <si>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</si>
  <si>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</si>
  <si>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</si>
  <si>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</si>
  <si>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</si>
  <si>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</si>
  <si>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</si>
  <si>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</si>
  <si>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</si>
  <si>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</si>
  <si>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</si>
  <si>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</si>
  <si>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</si>
  <si>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</si>
  <si>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</si>
  <si>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</si>
  <si>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</si>
  <si>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</si>
  <si>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</si>
  <si>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</si>
  <si>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</si>
  <si>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</si>
  <si>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</si>
  <si>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</si>
  <si>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</si>
  <si>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</si>
  <si>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</si>
  <si>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</si>
  <si>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</si>
  <si>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</si>
  <si>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</si>
  <si>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</si>
  <si>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</si>
  <si>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</si>
  <si>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</si>
  <si>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</si>
  <si>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</si>
  <si>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</si>
  <si>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</si>
  <si>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</si>
  <si>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</si>
  <si>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</si>
  <si>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</si>
  <si>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</si>
  <si>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</si>
  <si>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</si>
  <si>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</si>
  <si>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</si>
  <si>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</si>
  <si>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</si>
  <si>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</si>
  <si>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</si>
  <si>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</si>
  <si>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</si>
  <si>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</si>
  <si>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</si>
  <si>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</si>
  <si>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</si>
  <si>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</si>
  <si>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</si>
  <si>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</si>
  <si>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</si>
  <si>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</si>
  <si>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</si>
  <si>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</si>
  <si>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</si>
  <si>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</si>
  <si>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</si>
  <si>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</si>
  <si>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</si>
  <si>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</si>
  <si>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</si>
  <si>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</si>
  <si>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</si>
  <si>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</si>
  <si>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</si>
  <si>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</si>
  <si>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</si>
  <si>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</si>
  <si>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</si>
  <si>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</si>
  <si>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</si>
  <si>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</si>
  <si>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</si>
  <si>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</si>
  <si>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</si>
  <si>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</si>
  <si>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</si>
  <si>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</si>
  <si>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</si>
  <si>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</si>
  <si>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</si>
  <si>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</si>
  <si>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</si>
  <si>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</si>
  <si>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</si>
  <si>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</si>
  <si>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</si>
  <si>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</si>
  <si>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</si>
  <si>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</si>
  <si>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</si>
  <si>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</si>
  <si>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</si>
  <si>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</si>
  <si>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</si>
  <si>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</si>
  <si>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</si>
  <si>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</si>
  <si>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</si>
  <si>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</si>
  <si>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</si>
  <si>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</si>
  <si>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</si>
  <si>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</si>
  <si>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</si>
  <si>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</si>
  <si>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</si>
  <si>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</si>
  <si>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</si>
  <si>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</si>
  <si>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</si>
  <si>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</si>
  <si>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</si>
  <si>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</si>
  <si>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</si>
  <si>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</si>
  <si>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</si>
  <si>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</si>
  <si>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</si>
  <si>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</si>
  <si>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</si>
  <si>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</si>
  <si>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</si>
  <si>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</si>
  <si>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</si>
  <si>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</si>
  <si>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</si>
  <si>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</si>
  <si>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</si>
  <si>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</si>
  <si>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</si>
  <si>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</si>
  <si>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</si>
  <si>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</si>
  <si>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</si>
  <si>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</si>
  <si>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</si>
  <si>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</si>
  <si>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</si>
  <si>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</si>
  <si>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</si>
  <si>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</si>
  <si>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</si>
  <si>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</si>
  <si>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</si>
  <si>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</si>
  <si>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</si>
  <si>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</si>
  <si>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</si>
  <si>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</si>
  <si>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</si>
  <si>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</si>
  <si>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</si>
  <si>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</si>
  <si>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</si>
  <si>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</si>
  <si>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</si>
  <si>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</si>
  <si>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</si>
  <si>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</si>
  <si>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</si>
  <si>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</si>
  <si>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</si>
  <si>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</si>
  <si>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</si>
  <si>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</si>
  <si>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</si>
  <si>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</si>
  <si>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</si>
  <si>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</si>
  <si>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</si>
  <si>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</si>
  <si>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</si>
  <si>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</si>
  <si>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</si>
  <si>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</si>
  <si>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</si>
  <si>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</si>
  <si>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</si>
  <si>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</si>
  <si>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</si>
  <si>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</si>
  <si>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</si>
  <si>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</si>
  <si>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</si>
  <si>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</si>
  <si>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</si>
  <si>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</si>
  <si>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</si>
  <si>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</si>
  <si>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</si>
  <si>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</si>
  <si>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</si>
  <si>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</si>
  <si>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</si>
  <si>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</si>
  <si>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</si>
  <si>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</si>
  <si>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</si>
  <si>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</si>
  <si>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</si>
  <si>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</si>
  <si>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</si>
  <si>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</si>
  <si>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</si>
  <si>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</si>
  <si>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</si>
  <si>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</si>
  <si>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</si>
  <si>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</si>
  <si>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</si>
  <si>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</si>
  <si>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</si>
  <si>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</si>
  <si>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</si>
  <si>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</si>
  <si>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</si>
  <si>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</si>
  <si>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</si>
  <si>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</si>
  <si>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</si>
  <si>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</si>
  <si>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</si>
  <si>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</si>
  <si>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</si>
  <si>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</si>
  <si>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</si>
  <si>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</si>
  <si>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</si>
  <si>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</si>
  <si>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</si>
  <si>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</si>
  <si>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</si>
  <si>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</si>
  <si>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</si>
  <si>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</si>
  <si>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</si>
  <si>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</si>
  <si>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</si>
  <si>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</si>
  <si>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</si>
  <si>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</si>
  <si>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</si>
  <si>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</si>
  <si>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</si>
  <si>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</si>
  <si>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</si>
  <si>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</si>
  <si>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</si>
  <si>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</si>
  <si>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</si>
  <si>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</si>
  <si>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</si>
  <si>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</si>
  <si>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</si>
  <si>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</si>
  <si>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</si>
  <si>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</si>
  <si>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</si>
  <si>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</si>
  <si>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</si>
  <si>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</si>
  <si>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</si>
  <si>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</si>
  <si>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</si>
  <si>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</si>
  <si>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</si>
  <si>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</si>
  <si>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</si>
  <si>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</si>
  <si>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</si>
  <si>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</si>
  <si>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</si>
  <si>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</si>
  <si>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</si>
  <si>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</si>
  <si>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</si>
  <si>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</si>
  <si>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</si>
  <si>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</si>
  <si>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</si>
  <si>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</si>
  <si>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</si>
  <si>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</si>
  <si>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</si>
  <si>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</si>
  <si>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</si>
  <si>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</si>
  <si>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</si>
  <si>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</si>
  <si>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</si>
  <si>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</si>
  <si>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</si>
  <si>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</si>
  <si>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</si>
  <si>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</si>
  <si>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</si>
  <si>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</si>
  <si>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</si>
  <si>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</si>
  <si>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</si>
  <si>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</si>
  <si>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</si>
  <si>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</si>
  <si>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</si>
  <si>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</si>
  <si>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</si>
  <si>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</si>
  <si>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</si>
  <si>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</si>
  <si>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</si>
  <si>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</si>
  <si>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</si>
  <si>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</si>
  <si>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</si>
  <si>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</si>
  <si>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</si>
  <si>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</si>
  <si>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</si>
  <si>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</si>
  <si>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</si>
  <si>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</si>
  <si>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</si>
  <si>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</si>
  <si>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</si>
  <si>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</si>
  <si>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</si>
  <si>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</si>
  <si>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</si>
  <si>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</si>
  <si>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</si>
  <si>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</si>
  <si>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</si>
  <si>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</si>
  <si>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</si>
  <si>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</si>
  <si>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</si>
  <si>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</si>
  <si>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</si>
  <si>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</si>
  <si>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</si>
  <si>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</si>
  <si>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</si>
  <si>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</si>
  <si>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</si>
  <si>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</si>
  <si>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</si>
  <si>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</si>
  <si>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</si>
  <si>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</si>
  <si>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</si>
  <si>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</si>
  <si>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</si>
  <si>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</si>
  <si>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</si>
  <si>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</si>
  <si>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</si>
  <si>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</si>
  <si>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</si>
  <si>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</si>
  <si>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</si>
  <si>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</si>
  <si>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</si>
  <si>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</si>
  <si>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</si>
  <si>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</si>
  <si>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</si>
  <si>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</si>
  <si>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</si>
  <si>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</si>
  <si>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</si>
  <si>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</si>
  <si>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</si>
  <si>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</si>
  <si>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</si>
  <si>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</si>
  <si>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</si>
  <si>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</si>
  <si>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</si>
  <si>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</si>
  <si>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</si>
  <si>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</si>
  <si>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</si>
  <si>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</si>
  <si>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</si>
  <si>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</si>
  <si>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</si>
  <si>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</si>
  <si>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</si>
  <si>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</si>
  <si>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</si>
  <si>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</si>
  <si>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</si>
  <si>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</si>
  <si>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</si>
  <si>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</si>
  <si>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</si>
  <si>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</si>
  <si>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</si>
  <si>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</si>
  <si>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</si>
  <si>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</si>
  <si>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</si>
  <si>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</si>
  <si>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</si>
  <si>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</si>
  <si>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</si>
  <si>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</si>
  <si>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</si>
  <si>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</si>
  <si>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</si>
  <si>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</si>
  <si>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</si>
  <si>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</si>
  <si>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</si>
  <si>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</si>
  <si>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</si>
  <si>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</si>
  <si>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</si>
  <si>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</si>
  <si>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</si>
  <si>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</si>
  <si>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</si>
  <si>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</si>
  <si>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</si>
  <si>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</si>
  <si>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</si>
  <si>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</si>
  <si>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</si>
  <si>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</si>
  <si>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</si>
  <si>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</si>
  <si>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</si>
  <si>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</si>
  <si>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</si>
  <si>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</si>
  <si>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</si>
  <si>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</si>
  <si>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</si>
  <si>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</si>
  <si>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</si>
  <si>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</si>
  <si>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</si>
  <si>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</si>
  <si>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</si>
  <si>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</si>
  <si>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</si>
  <si>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</si>
  <si>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</si>
  <si>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</si>
  <si>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</si>
  <si>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</si>
  <si>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</si>
  <si>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</si>
  <si>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</si>
  <si>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</si>
  <si>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</si>
  <si>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</si>
  <si>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</si>
  <si>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</si>
  <si>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</si>
  <si>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</si>
  <si>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</si>
  <si>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</si>
  <si>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</si>
  <si>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</si>
  <si>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</si>
  <si>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</si>
  <si>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</si>
  <si>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</si>
  <si>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</si>
  <si>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</si>
  <si>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</si>
  <si>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</si>
  <si>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</si>
  <si>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</si>
  <si>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</si>
  <si>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</si>
  <si>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</si>
  <si>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</si>
  <si>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</si>
  <si>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</si>
  <si>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</si>
  <si>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</si>
  <si>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</si>
  <si>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</si>
  <si>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</si>
  <si>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</si>
  <si>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</si>
  <si>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</si>
  <si>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</si>
  <si>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</si>
  <si>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</si>
  <si>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</si>
  <si>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</si>
  <si>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</si>
  <si>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</si>
  <si>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</si>
  <si>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</si>
  <si>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</si>
  <si>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</si>
  <si>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</si>
  <si>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</si>
  <si>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</si>
  <si>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</si>
  <si>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</si>
  <si>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</si>
  <si>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</si>
  <si>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</si>
  <si>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</si>
  <si>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</si>
  <si>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</si>
  <si>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</si>
  <si>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</si>
  <si>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</si>
  <si>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</si>
  <si>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</si>
  <si>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</si>
  <si>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</si>
  <si>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</si>
  <si>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</si>
  <si>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</si>
  <si>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</si>
  <si>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</si>
  <si>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</si>
  <si>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</si>
  <si>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</si>
  <si>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</si>
  <si>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</si>
  <si>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</si>
  <si>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</si>
  <si>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</si>
  <si>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</si>
  <si>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</si>
  <si>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</si>
  <si>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</si>
  <si>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</si>
  <si>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</si>
  <si>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</si>
  <si>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</si>
  <si>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</si>
  <si>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</si>
  <si>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</si>
  <si>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</si>
  <si>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</si>
  <si>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</si>
  <si>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</si>
  <si>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</si>
  <si>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</si>
  <si>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</si>
  <si>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</si>
  <si>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</si>
  <si>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</si>
  <si>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</si>
  <si>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</si>
  <si>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</si>
  <si>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</si>
  <si>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</si>
  <si>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</si>
  <si>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</si>
  <si>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</si>
  <si>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</si>
  <si>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</si>
  <si>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</si>
  <si>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</si>
  <si>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</si>
  <si>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</si>
  <si>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</si>
  <si>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</si>
  <si>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</si>
  <si>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</si>
  <si>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</si>
  <si>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</si>
  <si>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</si>
  <si>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</si>
  <si>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</si>
  <si>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</si>
  <si>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</si>
  <si>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</si>
  <si>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</si>
  <si>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</si>
  <si>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</si>
  <si>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</si>
  <si>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</si>
  <si>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</si>
  <si>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</si>
  <si>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</si>
  <si>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</si>
  <si>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</si>
  <si>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</si>
  <si>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</si>
  <si>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</si>
  <si>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</si>
  <si>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</si>
  <si>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</si>
  <si>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</si>
  <si>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</si>
  <si>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</si>
  <si>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</si>
  <si>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</si>
  <si>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</si>
  <si>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</si>
  <si>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</si>
  <si>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</si>
  <si>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</si>
  <si>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</si>
  <si>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</si>
  <si>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</si>
  <si>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</si>
  <si>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</si>
  <si>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</si>
  <si>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</si>
  <si>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</si>
  <si>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</si>
  <si>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</si>
  <si>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</si>
  <si>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</si>
  <si>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</si>
  <si>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</si>
  <si>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</si>
  <si>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</si>
  <si>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</si>
  <si>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</si>
  <si>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</si>
  <si>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</si>
  <si>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</si>
  <si>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</si>
  <si>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</si>
  <si>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</si>
  <si>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</si>
  <si>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</si>
  <si>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</si>
  <si>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</si>
  <si>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</si>
  <si>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</si>
  <si>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</si>
  <si>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</si>
  <si>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</si>
  <si>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</si>
  <si>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</si>
  <si>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</si>
  <si>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</si>
  <si>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</si>
  <si>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</si>
  <si>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</si>
  <si>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</si>
  <si>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</si>
  <si>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</si>
  <si>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</si>
  <si>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</si>
  <si>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</si>
  <si>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</si>
  <si>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</si>
  <si>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</si>
  <si>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</si>
  <si>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</si>
  <si>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</si>
  <si>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</si>
  <si>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</si>
  <si>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</si>
  <si>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</si>
  <si>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</si>
  <si>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</si>
  <si>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</si>
  <si>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</si>
  <si>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</si>
  <si>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</si>
  <si>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</si>
  <si>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</si>
  <si>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</si>
  <si>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</si>
  <si>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</si>
  <si>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</si>
  <si>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</si>
  <si>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</si>
  <si>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</si>
  <si>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</si>
  <si>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</si>
  <si>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</si>
  <si>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</si>
  <si>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</si>
  <si>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</si>
  <si>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</si>
  <si>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</si>
  <si>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</si>
  <si>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</si>
  <si>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</si>
  <si>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</si>
  <si>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</si>
  <si>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</si>
  <si>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</si>
  <si>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</si>
  <si>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</si>
  <si>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</si>
  <si>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</si>
  <si>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</si>
  <si>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</si>
  <si>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</si>
  <si>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</si>
  <si>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</si>
  <si>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</si>
  <si>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</si>
  <si>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</si>
  <si>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</si>
  <si>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</si>
  <si>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</si>
  <si>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</si>
  <si>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</si>
  <si>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</si>
  <si>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</si>
  <si>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</si>
  <si>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</si>
  <si>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</si>
  <si>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</si>
  <si>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</si>
  <si>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</si>
  <si>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</si>
  <si>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</si>
  <si>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</si>
  <si>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</si>
  <si>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</si>
  <si>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</si>
  <si>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</si>
  <si>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</si>
  <si>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</si>
  <si>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</si>
  <si>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</si>
  <si>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</si>
  <si>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</si>
  <si>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</si>
  <si>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</si>
  <si>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</si>
  <si>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</si>
  <si>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</si>
  <si>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</si>
  <si>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</si>
  <si>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</si>
  <si>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</si>
  <si>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</si>
  <si>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</si>
  <si>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</si>
  <si>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</si>
  <si>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</si>
  <si>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</si>
  <si>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</si>
  <si>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</si>
  <si>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</si>
  <si>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</si>
  <si>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</si>
  <si>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</si>
  <si>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</si>
  <si>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</si>
  <si>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</si>
  <si>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</si>
  <si>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</si>
  <si>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</si>
  <si>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</si>
  <si>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</si>
  <si>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</si>
  <si>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</si>
  <si>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</si>
  <si>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</si>
  <si>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</si>
  <si>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</si>
  <si>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</si>
  <si>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</si>
  <si>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</si>
  <si>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</si>
  <si>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</si>
  <si>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</si>
  <si>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</si>
  <si>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</si>
  <si>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</si>
  <si>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</si>
  <si>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</si>
  <si>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</si>
  <si>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</si>
  <si>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</si>
  <si>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</si>
  <si>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</si>
  <si>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</si>
  <si>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</si>
  <si>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</si>
  <si>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</si>
  <si>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</si>
  <si>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</si>
  <si>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</si>
  <si>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</si>
  <si>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</si>
  <si>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</si>
  <si>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</si>
  <si>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</si>
  <si>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</si>
  <si>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</si>
  <si>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</si>
  <si>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</si>
  <si>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</si>
  <si>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</si>
  <si>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</si>
  <si>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</si>
  <si>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</si>
  <si>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</si>
  <si>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</si>
  <si>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</si>
  <si>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</si>
  <si>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</si>
  <si>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</si>
  <si>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</si>
  <si>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</si>
  <si>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</si>
  <si>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</si>
  <si>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</si>
  <si>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</si>
  <si>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</si>
  <si>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</si>
  <si>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</si>
  <si>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</si>
  <si>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</si>
  <si>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</si>
  <si>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</si>
  <si>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</si>
  <si>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</si>
  <si>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</si>
  <si>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</si>
  <si>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</si>
  <si>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</si>
  <si>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</si>
  <si>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</si>
  <si>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</si>
  <si>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</si>
  <si>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</si>
  <si>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</si>
  <si>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</si>
  <si>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</si>
  <si>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</si>
  <si>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</si>
  <si>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</si>
  <si>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</si>
  <si>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</si>
  <si>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</si>
  <si>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</si>
  <si>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</si>
  <si>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</si>
  <si>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</si>
  <si>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</si>
  <si>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</si>
  <si>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</si>
  <si>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</si>
  <si>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</si>
  <si>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</si>
  <si>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</si>
  <si>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</si>
  <si>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</si>
  <si>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</si>
  <si>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</si>
  <si>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</si>
  <si>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</si>
  <si>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</si>
  <si>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</si>
  <si>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</si>
  <si>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</si>
  <si>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</si>
  <si>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</si>
  <si>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</si>
  <si>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</si>
  <si>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</si>
  <si>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</si>
  <si>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</si>
  <si>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</si>
  <si>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</si>
  <si>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</si>
  <si>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</si>
  <si>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</si>
  <si>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</si>
  <si>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</si>
  <si>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</si>
  <si>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</si>
  <si>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</si>
  <si>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</si>
  <si>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</si>
  <si>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</si>
  <si>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</si>
  <si>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</si>
  <si>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</si>
  <si>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</si>
  <si>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</si>
  <si>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</si>
  <si>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</si>
  <si>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</si>
  <si>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</si>
  <si>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</si>
  <si>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</si>
  <si>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</si>
  <si>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</si>
  <si>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</si>
  <si>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</si>
  <si>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</si>
  <si>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</si>
  <si>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</si>
  <si>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</si>
  <si>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</si>
  <si>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</si>
  <si>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</si>
  <si>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</si>
  <si>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</si>
  <si>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</si>
  <si>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</si>
  <si>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</si>
  <si>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</si>
  <si>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</si>
  <si>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</si>
  <si>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</si>
  <si>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</si>
  <si>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</si>
  <si>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</si>
  <si>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</si>
  <si>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</si>
  <si>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</si>
  <si>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</si>
  <si>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</si>
  <si>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</si>
  <si>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</si>
  <si>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</si>
  <si>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</si>
  <si>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</si>
  <si>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</si>
  <si>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</si>
  <si>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</si>
  <si>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</si>
  <si>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</si>
  <si>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</si>
  <si>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</si>
  <si>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</si>
  <si>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</si>
  <si>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</si>
  <si>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</si>
  <si>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</si>
  <si>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</si>
  <si>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</si>
  <si>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</si>
  <si>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</si>
  <si>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</si>
  <si>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</si>
  <si>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</si>
  <si>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</si>
  <si>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</si>
  <si>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</si>
  <si>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</si>
  <si>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</si>
  <si>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</si>
  <si>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</si>
  <si>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</si>
  <si>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</si>
  <si>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</si>
  <si>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</si>
  <si>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</si>
  <si>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</si>
  <si>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</si>
  <si>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</si>
  <si>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</si>
  <si>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</si>
  <si>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</si>
  <si>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</si>
  <si>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</si>
  <si>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</si>
  <si>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</si>
  <si>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</si>
  <si>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</si>
  <si>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</si>
  <si>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</si>
  <si>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</si>
  <si>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</si>
  <si>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</si>
  <si>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</si>
  <si>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</si>
  <si>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</si>
  <si>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</si>
  <si>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</si>
  <si>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</si>
  <si>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</si>
  <si>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</si>
  <si>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</si>
  <si>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</si>
  <si>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</si>
  <si>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</si>
  <si>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</si>
  <si>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</si>
  <si>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</si>
  <si>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</si>
  <si>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</si>
  <si>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</si>
  <si>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</si>
  <si>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</si>
  <si>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</si>
  <si>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</si>
  <si>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</si>
  <si>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</si>
  <si>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</si>
  <si>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</si>
  <si>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</si>
  <si>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</si>
  <si>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</si>
  <si>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</si>
  <si>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</si>
  <si>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</si>
  <si>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</si>
  <si>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</si>
  <si>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</si>
  <si>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</si>
  <si>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</si>
  <si>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</si>
  <si>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</si>
  <si>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</si>
  <si>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</si>
  <si>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</si>
  <si>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</si>
  <si>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</si>
  <si>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</si>
  <si>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</si>
  <si>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</si>
  <si>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</si>
  <si>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</si>
  <si>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</si>
  <si>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</si>
  <si>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</si>
  <si>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</si>
  <si>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</si>
  <si>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</si>
  <si>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</si>
  <si>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</si>
  <si>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</si>
  <si>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</si>
  <si>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</si>
  <si>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</si>
  <si>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</si>
  <si>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</si>
  <si>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</si>
  <si>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</si>
  <si>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</si>
  <si>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</si>
  <si>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</si>
  <si>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</si>
  <si>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</si>
  <si>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</si>
  <si>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</si>
  <si>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</si>
  <si>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</si>
  <si>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</si>
  <si>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</si>
  <si>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</si>
  <si>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</si>
  <si>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</si>
  <si>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</si>
  <si>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</si>
  <si>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</si>
  <si>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</si>
  <si>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</si>
  <si>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</si>
  <si>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</si>
  <si>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</si>
  <si>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</si>
  <si>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</si>
  <si>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</si>
  <si>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</si>
  <si>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</si>
  <si>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</si>
  <si>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</si>
  <si>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</si>
  <si>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</si>
  <si>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</si>
  <si>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</si>
  <si>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</si>
  <si>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</si>
  <si>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</si>
  <si>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</si>
  <si>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</si>
  <si>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</si>
  <si>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</si>
  <si>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</si>
  <si>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</si>
  <si>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</si>
  <si>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</si>
  <si>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</si>
  <si>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</si>
  <si>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</si>
  <si>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</si>
  <si>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</si>
  <si>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</si>
  <si>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</si>
  <si>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</si>
  <si>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</si>
  <si>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</si>
  <si>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</si>
  <si>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</si>
  <si>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</si>
  <si>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</si>
  <si>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</si>
  <si>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</si>
  <si>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</si>
  <si>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</si>
  <si>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</si>
  <si>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</si>
  <si>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</si>
  <si>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</si>
  <si>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</si>
  <si>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</si>
  <si>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</si>
  <si>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</si>
  <si>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</si>
  <si>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</si>
  <si>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</si>
  <si>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</si>
  <si>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</si>
  <si>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</si>
  <si>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</si>
  <si>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</si>
  <si>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</si>
  <si>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</si>
  <si>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</si>
  <si>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</si>
  <si>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</si>
  <si>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</si>
  <si>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</si>
  <si>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</si>
  <si>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</si>
  <si>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</si>
  <si>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</si>
  <si>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</si>
  <si>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</si>
  <si>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</si>
  <si>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</si>
  <si>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</si>
  <si>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</si>
  <si>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</si>
  <si>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</si>
  <si>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</si>
  <si>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</si>
  <si>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</si>
  <si>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</si>
  <si>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</si>
  <si>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</si>
  <si>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</si>
  <si>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</si>
  <si>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</si>
  <si>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</si>
  <si>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</si>
  <si>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</si>
  <si>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</si>
  <si>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</si>
  <si>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</si>
  <si>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</si>
  <si>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</si>
  <si>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</si>
  <si>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</si>
  <si>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</si>
  <si>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</si>
  <si>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</si>
  <si>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</si>
  <si>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</si>
  <si>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</si>
  <si>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</si>
  <si>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</si>
  <si>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</si>
  <si>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</si>
  <si>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</si>
  <si>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</si>
  <si>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</si>
  <si>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</si>
  <si>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</si>
  <si>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</si>
  <si>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</si>
  <si>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</si>
  <si>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</si>
  <si>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</si>
  <si>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</si>
  <si>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</si>
  <si>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</si>
  <si>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</si>
  <si>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</si>
  <si>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</si>
  <si>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</si>
  <si>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</si>
  <si>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</si>
  <si>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</si>
  <si>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</si>
  <si>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</si>
  <si>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</si>
  <si>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</si>
  <si>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</si>
  <si>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</si>
  <si>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</si>
  <si>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</si>
  <si>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</si>
  <si>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</si>
  <si>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</si>
  <si>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</si>
  <si>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</si>
  <si>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</si>
  <si>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</si>
  <si>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</si>
  <si>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</si>
  <si>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</si>
  <si>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</si>
  <si>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</si>
  <si>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</si>
  <si>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</si>
  <si>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</si>
  <si>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</si>
  <si>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</si>
  <si>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</si>
  <si>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</si>
  <si>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</si>
  <si>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</si>
  <si>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</si>
  <si>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</si>
  <si>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</si>
  <si>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</si>
  <si>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</si>
  <si>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</si>
  <si>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</si>
  <si>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</si>
  <si>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</si>
  <si>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</si>
  <si>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</si>
  <si>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</si>
  <si>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</si>
  <si>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</si>
  <si>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</si>
  <si>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</si>
  <si>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</si>
  <si>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</si>
  <si>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</si>
  <si>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</si>
  <si>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</si>
  <si>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</si>
  <si>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</si>
  <si>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</si>
  <si>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</si>
  <si>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</si>
  <si>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</si>
  <si>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</si>
  <si>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</si>
  <si>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</si>
  <si>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</si>
  <si>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</si>
  <si>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</si>
  <si>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</si>
  <si>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</si>
  <si>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</si>
  <si>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</si>
  <si>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</si>
  <si>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</si>
  <si>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</si>
  <si>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</si>
  <si>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</si>
  <si>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</si>
  <si>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</si>
  <si>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</si>
  <si>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</si>
  <si>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</si>
  <si>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</si>
  <si>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</si>
  <si>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</si>
  <si>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</si>
  <si>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</si>
  <si>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</si>
  <si>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</si>
  <si>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</si>
  <si>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</si>
  <si>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</si>
  <si>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</si>
  <si>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</si>
  <si>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</si>
  <si>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</si>
  <si>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</si>
  <si>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</si>
  <si>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</si>
  <si>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</si>
  <si>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</si>
  <si>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</si>
  <si>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</si>
  <si>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</si>
  <si>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</si>
  <si>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</si>
  <si>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</si>
  <si>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</si>
  <si>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</si>
  <si>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</si>
  <si>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</si>
  <si>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</si>
  <si>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</si>
  <si>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</si>
  <si>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</si>
  <si>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</si>
  <si>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</si>
  <si>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</si>
  <si>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</si>
  <si>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</si>
  <si>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</si>
  <si>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</si>
  <si>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</si>
  <si>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</si>
  <si>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</si>
  <si>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</si>
  <si>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</si>
  <si>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</si>
  <si>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</si>
  <si>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</si>
  <si>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</si>
  <si>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</si>
  <si>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</si>
  <si>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</si>
  <si>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</si>
  <si>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</si>
  <si>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</si>
  <si>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</si>
  <si>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</si>
  <si>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</si>
  <si>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</si>
  <si>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</si>
  <si>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</si>
  <si>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</si>
  <si>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</si>
  <si>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</si>
  <si>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</si>
  <si>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</si>
  <si>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</si>
  <si>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</si>
  <si>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</si>
  <si>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</si>
  <si>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</si>
  <si>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</si>
  <si>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</si>
  <si>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</si>
  <si>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</si>
  <si>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</si>
  <si>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</si>
  <si>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</si>
  <si>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</si>
  <si>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</si>
  <si>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</si>
  <si>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</si>
  <si>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</si>
  <si>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</si>
  <si>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</si>
  <si>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</si>
  <si>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</si>
  <si>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</si>
  <si>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</si>
  <si>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</si>
  <si>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</si>
  <si>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</si>
  <si>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</si>
  <si>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</si>
  <si>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</si>
  <si>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</si>
  <si>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</si>
  <si>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</si>
  <si>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</si>
  <si>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</si>
  <si>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</si>
  <si>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</si>
  <si>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</si>
  <si>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</si>
  <si>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</si>
  <si>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</si>
  <si>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</si>
  <si>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</si>
  <si>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</si>
  <si>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</si>
  <si>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</si>
  <si>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</si>
  <si>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</si>
  <si>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</si>
  <si>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</si>
  <si>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</si>
  <si>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</si>
  <si>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</si>
  <si>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</si>
  <si>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</si>
  <si>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</si>
  <si>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</si>
  <si>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</si>
  <si>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</si>
  <si>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</si>
  <si>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</si>
  <si>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</si>
  <si>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</si>
  <si>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</si>
  <si>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</si>
  <si>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</si>
  <si>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</si>
  <si>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</si>
  <si>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</si>
  <si>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</si>
  <si>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</si>
  <si>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</si>
  <si>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</si>
  <si>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</si>
  <si>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</si>
  <si>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</si>
  <si>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</si>
  <si>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</si>
  <si>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</si>
  <si>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</si>
  <si>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</si>
  <si>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</si>
  <si>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</si>
  <si>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</si>
  <si>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</si>
  <si>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</si>
  <si>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</si>
  <si>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</si>
  <si>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</si>
  <si>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</si>
  <si>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</si>
  <si>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</si>
  <si>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</si>
  <si>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</si>
  <si>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</si>
  <si>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</si>
  <si>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</si>
  <si>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</si>
  <si>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</si>
  <si>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</si>
  <si>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</si>
  <si>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</si>
  <si>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</si>
  <si>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</si>
  <si>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</si>
  <si>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</si>
  <si>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</si>
  <si>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</si>
  <si>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</si>
  <si>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</si>
  <si>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</si>
  <si>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</si>
  <si>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</si>
  <si>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</si>
  <si>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</si>
  <si>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</si>
  <si>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</si>
  <si>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</si>
  <si>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</si>
  <si>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</si>
  <si>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</si>
  <si>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</si>
  <si>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</si>
  <si>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</si>
  <si>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</si>
  <si>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</si>
  <si>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</si>
  <si>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</si>
  <si>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</si>
  <si>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</si>
  <si>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</si>
  <si>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</si>
  <si>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</si>
  <si>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</si>
  <si>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</si>
  <si>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</si>
  <si>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</si>
  <si>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</si>
  <si>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</si>
  <si>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</si>
  <si>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</si>
  <si>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</si>
  <si>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</si>
  <si>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</si>
  <si>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</si>
  <si>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</si>
  <si>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</si>
  <si>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</si>
  <si>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</si>
  <si>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</si>
  <si>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</si>
  <si>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</si>
  <si>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</si>
  <si>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</si>
  <si>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</si>
  <si>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</si>
  <si>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</si>
  <si>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</si>
  <si>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</si>
  <si>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</si>
  <si>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</si>
  <si>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</si>
  <si>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</si>
  <si>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</si>
  <si>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</si>
  <si>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</si>
  <si>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</si>
  <si>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</si>
  <si>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</si>
  <si>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</si>
  <si>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</si>
  <si>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</si>
  <si>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</si>
  <si>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</si>
  <si>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</si>
  <si>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</si>
  <si>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</si>
  <si>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</si>
  <si>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</si>
  <si>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</si>
  <si>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</si>
  <si>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</si>
  <si>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</si>
  <si>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</si>
  <si>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</si>
  <si>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</si>
  <si>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</si>
  <si>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</si>
  <si>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</si>
  <si>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</si>
  <si>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</si>
  <si>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</si>
  <si>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</si>
  <si>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</si>
  <si>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</si>
  <si>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</si>
  <si>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</si>
  <si>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</si>
  <si>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</si>
  <si>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</si>
  <si>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</si>
  <si>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</si>
  <si>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</si>
  <si>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</si>
  <si>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</si>
  <si>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</si>
  <si>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</si>
  <si>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</si>
  <si>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</si>
  <si>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</si>
  <si>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</si>
  <si>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</si>
  <si>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</si>
  <si>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</si>
  <si>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</si>
  <si>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</si>
  <si>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</si>
  <si>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</si>
  <si>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</si>
  <si>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</si>
  <si>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</si>
  <si>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</si>
  <si>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</si>
  <si>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</si>
  <si>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</si>
  <si>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</si>
  <si>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</si>
  <si>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</si>
  <si>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</si>
  <si>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</si>
  <si>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</si>
  <si>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</si>
  <si>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</si>
  <si>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</si>
  <si>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</si>
  <si>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</si>
  <si>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</si>
  <si>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</si>
  <si>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</si>
  <si>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</si>
  <si>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</si>
  <si>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</si>
  <si>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</si>
  <si>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</si>
  <si>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</si>
  <si>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</si>
  <si>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</si>
  <si>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</si>
  <si>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</si>
  <si>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</si>
  <si>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</si>
  <si>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</si>
  <si>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</si>
  <si>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</si>
  <si>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</si>
  <si>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</si>
  <si>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</si>
  <si>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</si>
  <si>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</si>
  <si>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</si>
  <si>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</si>
  <si>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</si>
  <si>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</si>
  <si>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</si>
  <si>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</si>
  <si>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</si>
  <si>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</si>
  <si>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</si>
  <si>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</si>
  <si>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</si>
  <si>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</si>
  <si>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</si>
  <si>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</si>
  <si>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</si>
  <si>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</si>
  <si>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</si>
  <si>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</si>
  <si>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</si>
  <si>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</si>
  <si>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</si>
  <si>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</si>
  <si>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</si>
  <si>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</si>
  <si>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</si>
  <si>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</si>
  <si>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</si>
  <si>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</si>
  <si>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</si>
  <si>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</si>
  <si>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</si>
  <si>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</si>
  <si>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</si>
  <si>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</si>
  <si>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</si>
  <si>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</si>
  <si>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</si>
  <si>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</si>
  <si>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</si>
  <si>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</si>
  <si>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</si>
  <si>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</si>
  <si>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</si>
  <si>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</si>
  <si>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</si>
  <si>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</si>
  <si>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</si>
  <si>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</si>
  <si>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</si>
  <si>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</si>
  <si>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</si>
  <si>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</si>
  <si>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</si>
  <si>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</si>
  <si>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</si>
  <si>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</si>
  <si>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</si>
  <si>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</si>
  <si>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</si>
  <si>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</si>
  <si>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</si>
  <si>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</si>
  <si>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</si>
  <si>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</si>
  <si>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</si>
  <si>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</si>
  <si>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</si>
  <si>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</si>
  <si>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</si>
  <si>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</si>
  <si>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</si>
  <si>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</si>
  <si>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</si>
  <si>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</si>
  <si>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</si>
  <si>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</si>
  <si>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</si>
  <si>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</si>
  <si>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</si>
  <si>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</si>
  <si>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</si>
  <si>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</si>
  <si>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</si>
  <si>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</si>
  <si>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</si>
  <si>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</si>
  <si>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</si>
  <si>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</si>
  <si>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</si>
  <si>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</si>
  <si>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</si>
  <si>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</si>
  <si>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</si>
  <si>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</si>
  <si>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</si>
  <si>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</si>
  <si>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</si>
  <si>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</si>
  <si>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</si>
  <si>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</si>
  <si>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</si>
  <si>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</si>
  <si>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</si>
  <si>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</si>
  <si>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</si>
  <si>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</si>
  <si>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</si>
  <si>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</si>
  <si>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</si>
  <si>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</si>
  <si>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</si>
  <si>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</si>
  <si>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</si>
  <si>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</si>
  <si>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</si>
  <si>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</si>
  <si>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</si>
  <si>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</si>
  <si>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</si>
  <si>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</si>
  <si>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</si>
  <si>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</si>
  <si>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</si>
  <si>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</si>
  <si>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</si>
  <si>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</si>
  <si>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</si>
  <si>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</si>
  <si>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</si>
  <si>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</si>
  <si>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</si>
  <si>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</si>
  <si>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</si>
  <si>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</si>
  <si>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</si>
  <si>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</si>
  <si>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</si>
  <si>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</si>
  <si>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</si>
  <si>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</si>
  <si>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</si>
  <si>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</si>
  <si>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</si>
  <si>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</si>
  <si>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</si>
  <si>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</si>
  <si>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</si>
  <si>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</si>
  <si>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</si>
  <si>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</si>
  <si>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</si>
  <si>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</si>
  <si>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</si>
  <si>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</si>
  <si>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</si>
  <si>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</si>
  <si>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</si>
  <si>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</si>
  <si>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</si>
  <si>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</si>
  <si>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</si>
  <si>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</si>
  <si>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</si>
  <si>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</si>
  <si>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</si>
  <si>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</si>
  <si>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</si>
  <si>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</si>
  <si>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</si>
  <si>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</si>
  <si>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</si>
  <si>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</si>
  <si>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</si>
  <si>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</si>
  <si>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</si>
  <si>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</si>
  <si>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</si>
  <si>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</si>
  <si>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</si>
  <si>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</si>
  <si>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</si>
  <si>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</si>
  <si>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</si>
  <si>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</si>
  <si>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</si>
  <si>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</si>
  <si>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</si>
  <si>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</si>
  <si>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</si>
  <si>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</si>
  <si>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</si>
  <si>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</si>
  <si>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</si>
  <si>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</si>
  <si>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</si>
  <si>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</si>
  <si>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</si>
  <si>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</si>
  <si>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</si>
  <si>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</si>
  <si>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</si>
  <si>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</si>
  <si>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</si>
  <si>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</si>
  <si>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</si>
  <si>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</si>
  <si>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</si>
  <si>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</si>
  <si>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</si>
  <si>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</si>
  <si>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</si>
  <si>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</si>
  <si>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</si>
  <si>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</si>
  <si>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</si>
  <si>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</si>
  <si>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</si>
  <si>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</si>
  <si>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</si>
  <si>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</si>
  <si>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</si>
  <si>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</si>
  <si>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</si>
  <si>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</si>
  <si>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</si>
  <si>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</si>
  <si>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</si>
  <si>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</si>
  <si>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</si>
  <si>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</si>
  <si>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</si>
  <si>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</si>
  <si>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</si>
  <si>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</si>
  <si>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</si>
  <si>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</si>
  <si>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</si>
  <si>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</si>
  <si>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</si>
  <si>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</si>
  <si>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</si>
  <si>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</si>
  <si>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</si>
  <si>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</si>
  <si>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</si>
  <si>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</si>
  <si>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</si>
  <si>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</si>
  <si>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</si>
  <si>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</si>
  <si>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</si>
  <si>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</si>
  <si>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</si>
  <si>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</si>
  <si>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</si>
  <si>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</si>
  <si>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</si>
  <si>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</si>
  <si>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</si>
  <si>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</si>
  <si>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</si>
  <si>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</si>
  <si>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</si>
  <si>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</si>
  <si>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</si>
  <si>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</si>
  <si>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</si>
  <si>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</si>
  <si>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</si>
  <si>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</si>
  <si>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</si>
  <si>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</si>
  <si>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</si>
  <si>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</si>
  <si>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</si>
  <si>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</si>
  <si>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</si>
  <si>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</si>
  <si>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</si>
  <si>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</si>
  <si>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</si>
  <si>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</si>
  <si>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</si>
  <si>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</si>
  <si>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</si>
  <si>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</si>
  <si>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</si>
  <si>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</si>
  <si>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</si>
  <si>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</si>
  <si>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</si>
  <si>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</si>
  <si>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</si>
  <si>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</si>
  <si>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</si>
  <si>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</si>
  <si>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</si>
  <si>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</si>
  <si>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</si>
  <si>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</si>
  <si>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</si>
  <si>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</si>
  <si>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</si>
  <si>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</si>
  <si>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</si>
  <si>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</si>
  <si>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</si>
  <si>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</si>
  <si>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</si>
  <si>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</si>
  <si>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</si>
  <si>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</si>
  <si>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</si>
  <si>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</si>
  <si>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</si>
  <si>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</si>
  <si>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</si>
  <si>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</si>
  <si>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</si>
  <si>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</si>
  <si>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</si>
  <si>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</si>
  <si>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</si>
  <si>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</si>
  <si>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</si>
  <si>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</si>
  <si>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</si>
  <si>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</si>
  <si>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</si>
  <si>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</si>
  <si>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</si>
  <si>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</si>
  <si>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</si>
  <si>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</si>
  <si>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</si>
  <si>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</si>
  <si>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</si>
  <si>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</si>
  <si>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</si>
  <si>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</si>
  <si>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</si>
  <si>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</si>
  <si>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</si>
  <si>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</si>
  <si>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</si>
  <si>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</si>
  <si>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</si>
  <si>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</si>
  <si>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</si>
  <si>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</si>
  <si>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</si>
  <si>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</si>
  <si>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</si>
  <si>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</si>
  <si>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</si>
  <si>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</si>
  <si>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</si>
  <si>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</si>
  <si>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</si>
  <si>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</si>
  <si>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</si>
  <si>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</si>
  <si>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</si>
  <si>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</si>
  <si>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</si>
  <si>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</si>
  <si>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</si>
  <si>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</si>
  <si>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</si>
  <si>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</si>
  <si>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</si>
  <si>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</si>
  <si>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</si>
  <si>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</si>
  <si>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</si>
  <si>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</si>
  <si>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</si>
  <si>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</si>
  <si>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</si>
  <si>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</si>
  <si>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</si>
  <si>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</si>
  <si>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</si>
  <si>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</si>
  <si>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</si>
  <si>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</si>
  <si>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</si>
  <si>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</si>
  <si>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</si>
  <si>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</si>
  <si>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</si>
  <si>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</si>
  <si>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</si>
  <si>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</si>
  <si>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</si>
  <si>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</si>
  <si>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</si>
  <si>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</si>
  <si>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</si>
  <si>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</si>
  <si>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</si>
  <si>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</si>
  <si>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</si>
  <si>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</si>
  <si>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</si>
  <si>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</si>
  <si>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</si>
  <si>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</si>
  <si>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</si>
  <si>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</si>
  <si>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</si>
  <si>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</si>
  <si>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</si>
  <si>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</si>
  <si>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</si>
  <si>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</si>
  <si>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</si>
  <si>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</si>
  <si>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</si>
  <si>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</si>
  <si>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</si>
  <si>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</si>
  <si>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</si>
  <si>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</si>
  <si>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</si>
  <si>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</si>
  <si>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</si>
  <si>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</si>
  <si>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</si>
  <si>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</si>
  <si>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</si>
  <si>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</si>
  <si>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</si>
  <si>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</si>
  <si>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</si>
  <si>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</si>
  <si>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</si>
  <si>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</si>
  <si>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</si>
  <si>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</si>
  <si>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</si>
  <si>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</si>
  <si>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</si>
  <si>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</si>
  <si>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</si>
  <si>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</si>
  <si>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</si>
  <si>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</si>
  <si>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</si>
  <si>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</si>
  <si>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</si>
  <si>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</si>
  <si>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</si>
  <si>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</si>
  <si>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</si>
  <si>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</si>
  <si>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</si>
  <si>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</si>
  <si>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</si>
  <si>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</si>
  <si>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</si>
  <si>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</si>
  <si>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</si>
  <si>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</si>
  <si>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</si>
  <si>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</si>
  <si>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</si>
  <si>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</si>
  <si>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</si>
  <si>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</si>
  <si>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</si>
  <si>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</si>
  <si>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</si>
  <si>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</si>
  <si>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</si>
  <si>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</si>
  <si>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</si>
  <si>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</si>
  <si>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</si>
  <si>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</si>
  <si>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</si>
  <si>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</si>
  <si>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</si>
  <si>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</si>
  <si>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</si>
  <si>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</si>
  <si>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</si>
  <si>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</si>
  <si>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</si>
  <si>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</si>
  <si>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</si>
  <si>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</si>
  <si>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</si>
  <si>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</si>
  <si>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</si>
  <si>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</si>
  <si>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</si>
  <si>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</si>
  <si>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</si>
  <si>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</si>
  <si>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</si>
  <si>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</si>
  <si>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</si>
  <si>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</si>
  <si>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</si>
  <si>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</si>
  <si>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</si>
  <si>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</si>
  <si>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</si>
  <si>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</si>
  <si>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</si>
  <si>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</si>
  <si>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</si>
  <si>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</si>
  <si>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</si>
  <si>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</si>
  <si>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</si>
  <si>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</si>
  <si>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</si>
  <si>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</si>
  <si>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</si>
  <si>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</si>
  <si>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</si>
  <si>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</si>
  <si>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</si>
  <si>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</si>
  <si>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</si>
  <si>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</si>
  <si>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</si>
  <si>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</si>
  <si>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</si>
  <si>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</si>
  <si>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</si>
  <si>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</si>
  <si>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</si>
  <si>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</si>
  <si>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</si>
  <si>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</si>
  <si>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</si>
  <si>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</si>
  <si>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</si>
  <si>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</si>
  <si>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</si>
  <si>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</si>
  <si>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</si>
  <si>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</si>
  <si>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</si>
  <si>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</si>
  <si>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</si>
  <si>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</si>
  <si>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</si>
  <si>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</si>
  <si>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</si>
  <si>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</si>
  <si>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</si>
  <si>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</si>
  <si>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</si>
  <si>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</si>
  <si>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</si>
  <si>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</si>
  <si>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</si>
  <si>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</si>
  <si>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</si>
  <si>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</si>
  <si>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</si>
  <si>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</si>
  <si>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</si>
  <si>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</si>
  <si>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</si>
  <si>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</si>
  <si>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</si>
  <si>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</si>
  <si>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</si>
  <si>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</si>
  <si>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</si>
  <si>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</si>
  <si>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</si>
  <si>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</si>
  <si>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</si>
  <si>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</si>
  <si>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</si>
  <si>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</si>
  <si>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</si>
  <si>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</si>
  <si>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</si>
  <si>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</si>
  <si>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</si>
  <si>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</si>
  <si>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</si>
  <si>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</si>
  <si>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</si>
  <si>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</si>
  <si>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</si>
  <si>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</si>
  <si>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</si>
  <si>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</si>
  <si>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</si>
  <si>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</si>
  <si>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</si>
  <si>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</si>
  <si>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</si>
  <si>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</si>
  <si>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</si>
  <si>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</si>
  <si>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</si>
  <si>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</si>
  <si>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</si>
  <si>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</si>
  <si>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</si>
  <si>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</si>
  <si>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</si>
  <si>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</si>
  <si>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</si>
  <si>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</si>
  <si>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</si>
  <si>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</si>
  <si>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</si>
  <si>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</si>
  <si>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</si>
  <si>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</si>
  <si>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</si>
  <si>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</si>
  <si>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</si>
  <si>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</si>
  <si>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</si>
  <si>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</si>
  <si>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</si>
  <si>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</si>
  <si>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</si>
  <si>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</si>
  <si>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</si>
  <si>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</si>
  <si>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</si>
  <si>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</si>
  <si>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</si>
  <si>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</si>
  <si>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</si>
  <si>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</si>
  <si>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</si>
  <si>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</si>
  <si>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</si>
  <si>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</si>
  <si>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</si>
  <si>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</si>
  <si>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</si>
  <si>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</si>
  <si>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</si>
  <si>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</si>
  <si>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</si>
  <si>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</si>
  <si>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</si>
  <si>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</si>
  <si>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</si>
  <si>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</si>
  <si>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</si>
  <si>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</si>
  <si>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</si>
  <si>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</si>
  <si>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</si>
  <si>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</si>
  <si>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</si>
  <si>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</si>
  <si>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</si>
  <si>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</si>
  <si>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</si>
  <si>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</si>
  <si>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</si>
  <si>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</si>
  <si>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</si>
  <si>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</si>
  <si>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</si>
  <si>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</si>
  <si>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</si>
  <si>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</si>
  <si>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</si>
  <si>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</si>
  <si>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</si>
  <si>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</si>
  <si>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</si>
  <si>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</si>
  <si>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</si>
  <si>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</si>
  <si>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</si>
  <si>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</si>
  <si>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</si>
  <si>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</si>
  <si>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</si>
  <si>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</si>
  <si>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</si>
  <si>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</si>
  <si>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</si>
  <si>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</si>
  <si>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</si>
  <si>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</si>
  <si>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</si>
  <si>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</si>
  <si>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</si>
  <si>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</si>
  <si>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</si>
  <si>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</si>
  <si>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</si>
  <si>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</si>
  <si>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</si>
  <si>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</si>
  <si>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</si>
  <si>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</si>
  <si>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</si>
  <si>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</si>
  <si>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</si>
  <si>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</si>
  <si>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</si>
  <si>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</si>
  <si>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</si>
  <si>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</si>
  <si>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</si>
  <si>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</si>
  <si>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</si>
  <si>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</si>
  <si>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</si>
  <si>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</si>
  <si>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</si>
  <si>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</si>
  <si>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</si>
  <si>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</si>
  <si>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</si>
  <si>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</si>
  <si>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</si>
  <si>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</si>
  <si>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</si>
  <si>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</si>
  <si>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</si>
  <si>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</si>
  <si>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</si>
  <si>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</si>
  <si>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</si>
  <si>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</si>
  <si>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</si>
  <si>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</si>
  <si>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</si>
  <si>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</si>
  <si>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</si>
  <si>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</si>
  <si>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</si>
  <si>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</si>
  <si>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</si>
  <si>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</si>
  <si>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</si>
  <si>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</si>
  <si>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</si>
  <si>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</si>
  <si>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</si>
  <si>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</si>
  <si>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</si>
  <si>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</si>
  <si>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</si>
  <si>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</si>
  <si>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</si>
  <si>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</si>
  <si>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</si>
  <si>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</si>
  <si>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</si>
  <si>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</si>
  <si>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</si>
  <si>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</si>
  <si>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</si>
  <si>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</si>
  <si>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</si>
  <si>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</si>
  <si>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</si>
  <si>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</si>
  <si>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</si>
  <si>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</si>
  <si>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</si>
  <si>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</si>
  <si>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</si>
  <si>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</si>
  <si>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</si>
  <si>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</si>
  <si>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</si>
  <si>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</si>
  <si>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</si>
  <si>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</si>
  <si>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</si>
  <si>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</si>
  <si>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</si>
  <si>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</si>
  <si>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</si>
  <si>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</si>
  <si>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</si>
  <si>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</si>
  <si>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</si>
  <si>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</si>
  <si>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</si>
  <si>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</si>
  <si>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</si>
  <si>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</si>
  <si>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</si>
  <si>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</si>
  <si>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</si>
  <si>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</si>
  <si>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</si>
  <si>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</si>
  <si>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</si>
  <si>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</si>
  <si>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</si>
  <si>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</si>
  <si>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</si>
  <si>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</si>
  <si>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</si>
  <si>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</si>
  <si>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</si>
  <si>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</si>
  <si>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</si>
  <si>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</si>
  <si>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</si>
  <si>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</si>
  <si>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</si>
  <si>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</si>
  <si>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</si>
  <si>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</si>
  <si>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</si>
  <si>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</si>
  <si>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</si>
  <si>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</si>
  <si>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</si>
  <si>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</si>
  <si>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</si>
  <si>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</si>
  <si>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</si>
  <si>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</si>
  <si>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</si>
  <si>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</si>
  <si>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</si>
  <si>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</si>
  <si>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</si>
  <si>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</si>
  <si>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</si>
  <si>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</si>
  <si>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</si>
  <si>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</si>
  <si>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</si>
  <si>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</si>
  <si>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</si>
  <si>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</si>
  <si>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</si>
  <si>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</si>
  <si>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</si>
  <si>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</si>
  <si>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</si>
  <si>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</si>
  <si>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</si>
  <si>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</si>
  <si>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</si>
  <si>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</si>
  <si>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</si>
  <si>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</si>
  <si>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</si>
  <si>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</si>
  <si>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</si>
  <si>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</si>
  <si>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</si>
  <si>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</si>
  <si>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</si>
  <si>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</si>
  <si>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</si>
  <si>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</si>
  <si>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</si>
  <si>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</si>
  <si>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</si>
  <si>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</si>
  <si>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</si>
  <si>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</si>
  <si>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</si>
  <si>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</si>
  <si>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</si>
  <si>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</si>
  <si>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</si>
  <si>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</si>
  <si>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</si>
  <si>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</si>
  <si>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</si>
  <si>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</si>
  <si>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</si>
  <si>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</si>
  <si>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</si>
  <si>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</si>
  <si>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</si>
  <si>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</si>
  <si>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</si>
  <si>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</si>
  <si>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</si>
  <si>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</si>
  <si>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</si>
  <si>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</si>
  <si>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</si>
  <si>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</si>
  <si>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</si>
  <si>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</si>
  <si>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</si>
  <si>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</si>
  <si>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</si>
  <si>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</si>
  <si>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</si>
  <si>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</si>
  <si>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</si>
  <si>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</si>
  <si>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</si>
  <si>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</si>
  <si>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</si>
  <si>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</si>
  <si>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</si>
  <si>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</si>
  <si>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</si>
  <si>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</si>
  <si>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</si>
  <si>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</si>
  <si>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</si>
  <si>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</si>
  <si>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</si>
  <si>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</si>
  <si>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</si>
  <si>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</si>
  <si>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</si>
  <si>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</si>
  <si>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</si>
  <si>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</si>
  <si>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</si>
  <si>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</si>
  <si>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</si>
  <si>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</si>
  <si>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</si>
  <si>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</si>
  <si>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</si>
  <si>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</si>
  <si>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</si>
  <si>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</si>
  <si>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</si>
  <si>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</si>
  <si>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</si>
  <si>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</si>
  <si>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</si>
  <si>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</si>
  <si>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</si>
  <si>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</si>
  <si>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</si>
  <si>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</si>
  <si>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</si>
  <si>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</si>
  <si>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</si>
  <si>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</si>
  <si>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</si>
  <si>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</si>
  <si>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</si>
  <si>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</si>
  <si>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</si>
  <si>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</si>
  <si>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</si>
  <si>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</si>
  <si>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</si>
  <si>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</si>
  <si>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</si>
  <si>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</si>
  <si>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</si>
  <si>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</si>
  <si>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</si>
  <si>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</si>
  <si>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</si>
  <si>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</si>
  <si>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</si>
  <si>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</si>
  <si>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</si>
  <si>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</si>
  <si>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</si>
  <si>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</si>
  <si>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</si>
  <si>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</si>
  <si>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</si>
  <si>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</si>
  <si>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</si>
  <si>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</si>
  <si>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</si>
  <si>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</si>
  <si>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</si>
  <si>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</si>
  <si>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</si>
  <si>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</si>
  <si>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</si>
  <si>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</si>
  <si>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</si>
  <si>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</si>
  <si>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</si>
  <si>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</si>
  <si>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</si>
  <si>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</si>
  <si>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</si>
  <si>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</si>
  <si>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</si>
  <si>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</si>
  <si>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</si>
  <si>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</si>
  <si>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</si>
  <si>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</si>
  <si>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</si>
  <si>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</si>
  <si>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</si>
  <si>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</si>
  <si>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</si>
  <si>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</si>
  <si>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</si>
  <si>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</si>
  <si>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</si>
  <si>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</si>
  <si>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</si>
  <si>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</si>
  <si>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</si>
  <si>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</si>
  <si>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</si>
  <si>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</si>
  <si>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</si>
  <si>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</si>
  <si>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</si>
  <si>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</si>
  <si>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</si>
  <si>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</si>
  <si>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</si>
  <si>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</si>
  <si>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</si>
  <si>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</si>
  <si>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</si>
  <si>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</si>
  <si>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</si>
  <si>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</si>
  <si>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</si>
  <si>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</si>
  <si>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</si>
  <si>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</si>
  <si>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</si>
  <si>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</si>
  <si>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</si>
  <si>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</si>
  <si>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</si>
  <si>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</si>
  <si>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</si>
  <si>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</si>
  <si>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</si>
  <si>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</si>
  <si>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</si>
  <si>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</si>
  <si>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</si>
  <si>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</si>
  <si>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</si>
  <si>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</si>
  <si>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</si>
  <si>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</si>
  <si>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</si>
  <si>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</si>
  <si>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</si>
  <si>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</si>
  <si>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</si>
  <si>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</si>
  <si>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</si>
  <si>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</si>
  <si>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</si>
  <si>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</si>
  <si>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</si>
  <si>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</si>
  <si>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</si>
  <si>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</si>
  <si>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</si>
  <si>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</si>
  <si>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</si>
  <si>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</si>
  <si>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</si>
  <si>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</si>
  <si>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</si>
  <si>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</si>
  <si>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</si>
  <si>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</si>
  <si>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</si>
  <si>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</si>
  <si>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</si>
  <si>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</si>
  <si>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</si>
  <si>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</si>
  <si>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</si>
  <si>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</si>
  <si>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</si>
  <si>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</si>
  <si>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</si>
  <si>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</si>
  <si>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</si>
  <si>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</si>
  <si>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</si>
  <si>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</si>
  <si>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</si>
  <si>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</si>
  <si>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</si>
  <si>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</si>
  <si>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</si>
  <si>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</si>
  <si>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</si>
  <si>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</si>
  <si>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</si>
  <si>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</si>
  <si>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</si>
  <si>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</si>
  <si>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</si>
  <si>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</si>
  <si>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</si>
  <si>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</si>
  <si>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</si>
  <si>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</si>
  <si>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</si>
  <si>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</si>
  <si>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</si>
  <si>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</si>
  <si>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</si>
  <si>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</si>
  <si>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</si>
  <si>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</si>
  <si>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</si>
  <si>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</si>
  <si>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</si>
  <si>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</si>
  <si>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</si>
  <si>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</si>
  <si>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</si>
  <si>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</si>
  <si>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</si>
  <si>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</si>
  <si>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</si>
  <si>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</si>
  <si>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</si>
  <si>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</si>
  <si>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</si>
  <si>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</si>
  <si>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</si>
  <si>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</si>
  <si>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</si>
  <si>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</si>
  <si>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</si>
  <si>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</si>
  <si>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</si>
  <si>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</si>
  <si>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</si>
  <si>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</si>
  <si>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</si>
  <si>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</si>
  <si>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</si>
  <si>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</si>
  <si>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</si>
  <si>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</si>
  <si>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</si>
  <si>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</si>
  <si>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</si>
  <si>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</si>
  <si>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</si>
  <si>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</si>
  <si>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</si>
  <si>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</si>
  <si>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</si>
  <si>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</si>
  <si>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</si>
  <si>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</si>
  <si>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</si>
  <si>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</si>
  <si>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</si>
  <si>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</si>
  <si>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</si>
  <si>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</si>
  <si>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</si>
  <si>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</si>
  <si>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</si>
  <si>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</si>
  <si>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</si>
  <si>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</si>
  <si>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</si>
  <si>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</si>
  <si>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</si>
  <si>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</si>
  <si>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</si>
  <si>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</si>
  <si>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</si>
  <si>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</si>
  <si>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</si>
  <si>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</si>
  <si>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</si>
  <si>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</si>
  <si>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</si>
  <si>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</si>
  <si>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</si>
  <si>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</si>
  <si>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</si>
  <si>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</si>
  <si>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</si>
  <si>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</si>
  <si>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</si>
  <si>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</si>
  <si>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</si>
  <si>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</si>
  <si>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</si>
  <si>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</si>
  <si>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</si>
  <si>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</si>
  <si>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</si>
  <si>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</si>
  <si>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</si>
  <si>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</si>
  <si>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</si>
  <si>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</si>
  <si>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</si>
  <si>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</si>
  <si>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</si>
  <si>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</si>
  <si>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</si>
  <si>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</si>
  <si>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</si>
  <si>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</si>
  <si>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</si>
  <si>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</si>
  <si>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</si>
  <si>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</si>
  <si>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</si>
  <si>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</si>
  <si>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</si>
  <si>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</si>
  <si>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</si>
  <si>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</si>
  <si>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</si>
  <si>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</si>
  <si>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</si>
  <si>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</si>
  <si>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</si>
  <si>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</si>
  <si>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</si>
  <si>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</si>
  <si>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</si>
  <si>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</si>
  <si>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</si>
  <si>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</si>
  <si>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</si>
  <si>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</si>
  <si>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</si>
  <si>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</si>
  <si>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</si>
  <si>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</si>
  <si>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</si>
  <si>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</si>
  <si>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</si>
  <si>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</si>
  <si>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</si>
  <si>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</si>
  <si>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</si>
  <si>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</si>
  <si>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</si>
  <si>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</si>
  <si>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</si>
  <si>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</si>
  <si>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</si>
  <si>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</si>
  <si>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</si>
  <si>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</si>
  <si>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</si>
  <si>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</si>
  <si>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</si>
  <si>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</si>
  <si>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</si>
  <si>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</si>
  <si>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</si>
  <si>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</si>
  <si>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</si>
  <si>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</si>
  <si>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</si>
  <si>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</si>
  <si>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</si>
  <si>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</si>
  <si>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</si>
  <si>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</si>
  <si>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</si>
  <si>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</si>
  <si>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</si>
  <si>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</si>
  <si>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</si>
  <si>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</si>
  <si>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</si>
  <si>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</si>
  <si>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</si>
  <si>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</si>
  <si>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</si>
  <si>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</si>
  <si>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</si>
  <si>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</si>
  <si>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</si>
  <si>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</si>
  <si>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</si>
  <si>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</si>
  <si>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</si>
  <si>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</si>
  <si>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</si>
  <si>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</si>
  <si>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</si>
  <si>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</si>
  <si>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</si>
  <si>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</si>
  <si>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</si>
  <si>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</si>
  <si>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</si>
  <si>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</si>
  <si>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</si>
  <si>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</si>
  <si>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</si>
  <si>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</si>
  <si>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</si>
  <si>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</si>
  <si>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</si>
  <si>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</si>
  <si>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</si>
  <si>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</si>
  <si>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</si>
  <si>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</si>
  <si>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</si>
  <si>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</si>
  <si>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</si>
  <si>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</si>
  <si>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</si>
  <si>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</si>
  <si>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</si>
  <si>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</si>
  <si>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</si>
  <si>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</si>
  <si>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</si>
  <si>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</si>
  <si>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</si>
  <si>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</si>
  <si>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</si>
  <si>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</si>
  <si>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</si>
  <si>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</si>
  <si>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</si>
  <si>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</si>
  <si>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</si>
  <si>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</si>
  <si>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</si>
  <si>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</si>
  <si>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</si>
  <si>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</si>
  <si>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</si>
  <si>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</si>
  <si>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</si>
  <si>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</si>
  <si>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</si>
  <si>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</si>
  <si>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</si>
  <si>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</si>
  <si>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</si>
  <si>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</si>
  <si>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</si>
  <si>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</si>
  <si>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</si>
  <si>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</si>
  <si>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</si>
  <si>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</si>
  <si>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</si>
  <si>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</si>
  <si>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</si>
  <si>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</si>
  <si>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</si>
  <si>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</si>
  <si>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</si>
  <si>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</si>
  <si>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</si>
  <si>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</si>
  <si>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</si>
  <si>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</si>
  <si>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</si>
  <si>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</si>
  <si>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</si>
  <si>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</si>
  <si>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</si>
  <si>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</si>
  <si>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</si>
  <si>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</si>
  <si>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</si>
  <si>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</si>
  <si>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</si>
  <si>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</si>
  <si>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</si>
  <si>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</si>
  <si>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</si>
  <si>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</si>
  <si>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</si>
  <si>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</si>
  <si>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</si>
  <si>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</si>
  <si>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</si>
  <si>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</si>
  <si>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</si>
  <si>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</si>
  <si>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</si>
  <si>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</si>
  <si>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</si>
  <si>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</si>
  <si>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</si>
  <si>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</si>
  <si>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</si>
  <si>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</si>
  <si>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</si>
  <si>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</si>
  <si>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</si>
  <si>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</si>
  <si>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</si>
  <si>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</si>
  <si>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</si>
  <si>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</si>
  <si>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</si>
  <si>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</si>
  <si>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</si>
  <si>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</si>
  <si>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</si>
  <si>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</si>
  <si>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</si>
  <si>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</si>
  <si>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</si>
  <si>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</si>
  <si>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</si>
  <si>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</si>
  <si>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</si>
  <si>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</si>
  <si>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</si>
  <si>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</si>
  <si>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</si>
  <si>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</si>
  <si>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</si>
  <si>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</si>
  <si>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</si>
  <si>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</si>
  <si>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</si>
  <si>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</si>
  <si>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</si>
  <si>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</si>
  <si>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</si>
  <si>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</si>
  <si>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</si>
  <si>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</si>
  <si>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</si>
  <si>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</si>
  <si>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</si>
  <si>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</si>
  <si>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</si>
  <si>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</si>
  <si>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</si>
  <si>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</si>
  <si>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</si>
  <si>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</si>
  <si>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</si>
  <si>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</si>
  <si>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</si>
  <si>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</si>
  <si>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</si>
  <si>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</si>
  <si>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</si>
  <si>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</si>
  <si>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</si>
  <si>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</si>
  <si>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</si>
  <si>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</si>
  <si>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</si>
  <si>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</si>
  <si>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</si>
  <si>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</si>
  <si>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</si>
  <si>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</si>
  <si>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</si>
  <si>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</si>
  <si>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</si>
  <si>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</si>
  <si>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</si>
  <si>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</si>
  <si>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</si>
  <si>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</si>
  <si>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</si>
  <si>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</si>
  <si>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</si>
  <si>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</si>
  <si>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</si>
  <si>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</si>
  <si>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</si>
  <si>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</si>
  <si>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</si>
  <si>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</si>
  <si>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</si>
  <si>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</si>
  <si>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</si>
  <si>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</si>
  <si>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</si>
  <si>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</si>
  <si>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</si>
  <si>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</si>
  <si>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</si>
  <si>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</si>
  <si>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</si>
  <si>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</si>
  <si>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</si>
  <si>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</si>
  <si>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</si>
  <si>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</si>
  <si>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</si>
  <si>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</si>
  <si>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</si>
  <si>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</si>
  <si>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</si>
  <si>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</si>
  <si>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</si>
  <si>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</si>
  <si>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</si>
  <si>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</si>
  <si>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</si>
  <si>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</si>
  <si>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</si>
  <si>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</si>
  <si>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</si>
  <si>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</si>
  <si>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</si>
  <si>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</si>
  <si>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</si>
  <si>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</si>
  <si>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</si>
  <si>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</si>
  <si>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</si>
  <si>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</si>
  <si>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</si>
  <si>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</si>
  <si>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</si>
  <si>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</si>
  <si>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</si>
  <si>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</si>
  <si>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</si>
  <si>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</si>
  <si>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</si>
  <si>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</si>
  <si>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</si>
  <si>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</si>
  <si>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</si>
  <si>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</si>
  <si>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</si>
  <si>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</si>
  <si>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</si>
  <si>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</si>
  <si>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</si>
  <si>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</si>
  <si>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</si>
  <si>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</si>
  <si>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</si>
  <si>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</si>
  <si>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</si>
  <si>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</si>
  <si>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</si>
  <si>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</si>
  <si>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</si>
  <si>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</si>
  <si>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</si>
  <si>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</si>
  <si>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</si>
  <si>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</si>
  <si>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</si>
  <si>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</si>
  <si>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</si>
  <si>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</si>
  <si>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</si>
  <si>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</si>
  <si>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</si>
  <si>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</si>
  <si>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</si>
  <si>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</si>
  <si>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</si>
  <si>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</si>
  <si>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</si>
  <si>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</si>
  <si>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</si>
  <si>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</si>
  <si>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</si>
  <si>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</si>
  <si>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</si>
  <si>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</si>
  <si>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</si>
  <si>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</si>
  <si>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</si>
  <si>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</si>
  <si>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</si>
  <si>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</si>
  <si>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</si>
  <si>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</si>
  <si>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</si>
  <si>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</si>
  <si>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</si>
  <si>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</si>
  <si>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</si>
  <si>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</si>
  <si>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</si>
  <si>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</si>
  <si>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</si>
  <si>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</si>
  <si>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</si>
  <si>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</si>
  <si>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</si>
  <si>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</si>
  <si>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</si>
  <si>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</si>
  <si>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</si>
  <si>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</si>
  <si>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</si>
  <si>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</si>
  <si>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</si>
  <si>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</si>
  <si>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</si>
  <si>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</si>
  <si>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</si>
  <si>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</si>
  <si>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</si>
  <si>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</si>
  <si>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</si>
  <si>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</si>
  <si>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</si>
  <si>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</si>
  <si>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</si>
  <si>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</si>
  <si>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</si>
  <si>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</si>
  <si>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</si>
  <si>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</si>
  <si>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</si>
  <si>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</si>
  <si>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</si>
  <si>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</si>
  <si>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</si>
  <si>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</si>
  <si>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</si>
  <si>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</si>
  <si>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</si>
  <si>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</si>
  <si>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</si>
  <si>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</si>
  <si>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</si>
  <si>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</si>
  <si>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</si>
  <si>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</si>
  <si>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</si>
  <si>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</si>
  <si>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</si>
  <si>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</si>
  <si>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</si>
  <si>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</si>
  <si>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</si>
  <si>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</si>
  <si>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</si>
  <si>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</si>
  <si>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</si>
  <si>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</si>
  <si>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</si>
  <si>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</si>
  <si>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</si>
  <si>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</si>
  <si>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</si>
  <si>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</si>
  <si>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</si>
  <si>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</si>
  <si>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</si>
  <si>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</si>
  <si>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</si>
  <si>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</si>
  <si>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</si>
  <si>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</si>
  <si>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</si>
  <si>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</si>
  <si>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</si>
  <si>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</si>
  <si>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</si>
  <si>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</si>
  <si>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</si>
  <si>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</si>
  <si>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</si>
  <si>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</si>
  <si>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</si>
  <si>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</si>
  <si>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</si>
  <si>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</si>
  <si>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</si>
  <si>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</si>
  <si>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</si>
  <si>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</si>
  <si>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</si>
  <si>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</si>
  <si>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</si>
  <si>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</si>
  <si>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</si>
  <si>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</si>
  <si>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</si>
  <si>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</si>
  <si>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</si>
  <si>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</si>
  <si>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</si>
  <si>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</si>
  <si>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</si>
  <si>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</si>
  <si>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</si>
  <si>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</si>
  <si>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</si>
  <si>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</si>
  <si>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</si>
  <si>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</si>
  <si>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</si>
  <si>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</si>
  <si>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</si>
  <si>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</si>
  <si>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</si>
  <si>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</si>
  <si>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</si>
  <si>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</si>
  <si>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</si>
  <si>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</si>
  <si>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</si>
  <si>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</si>
  <si>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</si>
  <si>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</si>
  <si>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</si>
  <si>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</si>
  <si>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</si>
  <si>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</si>
  <si>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</si>
  <si>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</si>
  <si>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</si>
  <si>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</si>
  <si>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</si>
  <si>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</si>
  <si>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</si>
  <si>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</si>
  <si>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</si>
  <si>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</si>
  <si>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</si>
  <si>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</si>
  <si>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</si>
  <si>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</si>
  <si>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</si>
  <si>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</si>
  <si>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</si>
  <si>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</si>
  <si>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</si>
  <si>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</si>
  <si>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</si>
  <si>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</si>
  <si>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</si>
  <si>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</si>
  <si>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</si>
  <si>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</si>
  <si>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</si>
  <si>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</si>
  <si>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</si>
  <si>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</si>
  <si>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</si>
  <si>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</si>
  <si>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</si>
  <si>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</si>
  <si>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</si>
  <si>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</si>
  <si>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</si>
  <si>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</si>
  <si>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</si>
  <si>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</si>
  <si>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</si>
  <si>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</si>
  <si>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</si>
  <si>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</si>
  <si>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</si>
  <si>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</si>
  <si>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</si>
  <si>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</si>
  <si>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</si>
  <si>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</si>
  <si>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</si>
  <si>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</si>
  <si>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</si>
  <si>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</si>
  <si>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</si>
  <si>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</si>
  <si>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</si>
  <si>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</si>
  <si>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</si>
  <si>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</si>
  <si>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</si>
  <si>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</si>
  <si>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</si>
  <si>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</si>
  <si>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</si>
  <si>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</si>
  <si>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</si>
  <si>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</si>
  <si>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</si>
  <si>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</si>
  <si>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</si>
  <si>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</si>
  <si>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</si>
  <si>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</si>
  <si>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</si>
  <si>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</si>
  <si>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</si>
  <si>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</si>
  <si>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</si>
  <si>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</si>
  <si>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</si>
  <si>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</si>
  <si>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</si>
  <si>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</si>
  <si>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</si>
  <si>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</si>
  <si>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</si>
  <si>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</si>
  <si>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</si>
  <si>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</si>
  <si>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</si>
  <si>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</si>
  <si>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</si>
  <si>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</si>
  <si>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</si>
  <si>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</si>
  <si>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</si>
  <si>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</si>
  <si>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</si>
  <si>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</si>
  <si>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</si>
  <si>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</si>
  <si>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</si>
  <si>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</si>
  <si>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</si>
  <si>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</si>
  <si>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</si>
  <si>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</si>
  <si>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</si>
  <si>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</si>
  <si>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</si>
  <si>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</si>
  <si>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</si>
  <si>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</si>
  <si>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</si>
  <si>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</si>
  <si>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</si>
  <si>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</si>
  <si>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</si>
  <si>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</si>
  <si>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</si>
  <si>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</si>
  <si>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</si>
  <si>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</si>
  <si>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</si>
  <si>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</si>
  <si>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</si>
  <si>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</si>
  <si>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</si>
  <si>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</si>
  <si>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</si>
  <si>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</si>
  <si>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</si>
  <si>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</si>
  <si>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</si>
  <si>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</si>
  <si>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</si>
  <si>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</si>
  <si>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</si>
  <si>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</si>
  <si>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</si>
  <si>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</si>
  <si>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</si>
  <si>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</si>
  <si>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</si>
  <si>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</si>
  <si>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</si>
  <si>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</si>
  <si>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</si>
  <si>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</si>
  <si>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</si>
  <si>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</si>
  <si>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</si>
  <si>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</si>
  <si>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</si>
  <si>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</si>
  <si>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</si>
  <si>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</si>
  <si>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</si>
  <si>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</si>
  <si>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</si>
  <si>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</si>
  <si>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</si>
  <si>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</si>
  <si>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</si>
  <si>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</si>
  <si>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</si>
  <si>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</si>
  <si>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</si>
  <si>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</si>
  <si>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</si>
  <si>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</si>
  <si>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</si>
  <si>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</si>
  <si>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</si>
  <si>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</si>
  <si>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</si>
  <si>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</si>
  <si>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</si>
  <si>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</si>
  <si>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</si>
  <si>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</si>
  <si>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</si>
  <si>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</si>
  <si>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</si>
  <si>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</si>
  <si>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</si>
  <si>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</si>
  <si>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</si>
  <si>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</si>
  <si>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</si>
  <si>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</si>
  <si>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</si>
  <si>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</si>
  <si>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</si>
  <si>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</si>
  <si>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</si>
  <si>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</si>
  <si>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</si>
  <si>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</si>
  <si>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</si>
  <si>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</si>
  <si>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</si>
  <si>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</si>
  <si>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</si>
  <si>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</si>
  <si>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</si>
  <si>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</si>
  <si>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</si>
  <si>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</si>
  <si>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</si>
  <si>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</si>
  <si>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</si>
  <si>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</si>
  <si>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</si>
  <si>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</si>
  <si>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</si>
  <si>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</si>
  <si>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</si>
  <si>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</si>
  <si>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</si>
  <si>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</si>
  <si>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</si>
  <si>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</si>
  <si>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</si>
  <si>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</si>
  <si>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</si>
  <si>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</si>
  <si>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</si>
  <si>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</si>
  <si>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</si>
  <si>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</si>
  <si>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</si>
  <si>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</si>
  <si>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</si>
  <si>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</si>
  <si>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</si>
  <si>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</si>
  <si>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</si>
  <si>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</si>
  <si>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</si>
  <si>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</si>
  <si>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</si>
  <si>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</si>
  <si>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</si>
  <si>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</si>
  <si>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</si>
  <si>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</si>
  <si>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</si>
  <si>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</si>
  <si>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</si>
  <si>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</si>
  <si>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</si>
  <si>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</si>
  <si>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</si>
  <si>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</si>
  <si>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</si>
  <si>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</si>
  <si>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</si>
  <si>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</si>
  <si>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</si>
  <si>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</si>
  <si>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</si>
  <si>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</si>
  <si>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</si>
  <si>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</si>
  <si>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</si>
  <si>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</si>
  <si>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</si>
  <si>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</si>
  <si>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</si>
  <si>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</si>
  <si>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</si>
  <si>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</si>
  <si>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</si>
  <si>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</si>
  <si>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</si>
  <si>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</si>
  <si>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</si>
  <si>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</si>
  <si>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</si>
  <si>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</si>
  <si>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</si>
  <si>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</si>
  <si>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</si>
  <si>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</si>
  <si>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</si>
  <si>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</si>
  <si>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</si>
  <si>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</si>
  <si>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</si>
  <si>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</si>
  <si>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</si>
  <si>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</si>
  <si>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</si>
  <si>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</si>
  <si>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</si>
  <si>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</si>
  <si>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</si>
  <si>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</si>
  <si>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</si>
  <si>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</si>
  <si>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</si>
  <si>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</si>
  <si>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</si>
  <si>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</si>
  <si>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</si>
  <si>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</si>
  <si>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</si>
  <si>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</si>
  <si>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</si>
  <si>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</si>
  <si>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</si>
  <si>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</si>
  <si>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</si>
  <si>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</si>
  <si>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</si>
  <si>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</si>
  <si>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</si>
  <si>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</si>
  <si>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</si>
  <si>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</si>
  <si>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</si>
  <si>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</si>
  <si>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</si>
  <si>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</si>
  <si>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</si>
  <si>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</si>
  <si>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</si>
  <si>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</si>
  <si>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</si>
  <si>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</si>
  <si>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</si>
  <si>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</si>
  <si>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</si>
  <si>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</si>
  <si>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</si>
  <si>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</si>
  <si>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</si>
  <si>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</si>
  <si>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</si>
  <si>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</si>
  <si>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</si>
  <si>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</si>
  <si>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</si>
  <si>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</si>
  <si>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</si>
  <si>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</si>
  <si>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</si>
  <si>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</si>
  <si>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</si>
  <si>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</si>
  <si>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</si>
  <si>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</si>
  <si>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</si>
  <si>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</si>
  <si>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</si>
  <si>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</si>
  <si>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</si>
  <si>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</si>
  <si>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</si>
  <si>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</si>
  <si>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</si>
  <si>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</si>
  <si>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</si>
  <si>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</si>
  <si>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</si>
  <si>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</si>
  <si>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</si>
  <si>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</si>
  <si>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</si>
  <si>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</si>
  <si>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</si>
  <si>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</si>
  <si>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</si>
  <si>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</si>
  <si>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</si>
  <si>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</si>
  <si>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</si>
  <si>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</si>
  <si>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</si>
  <si>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</si>
  <si>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</si>
  <si>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</si>
  <si>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</si>
  <si>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</si>
  <si>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</si>
  <si>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</si>
  <si>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</si>
  <si>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</si>
  <si>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</si>
  <si>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</si>
  <si>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</si>
  <si>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</si>
  <si>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</si>
  <si>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</si>
  <si>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</si>
  <si>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</si>
  <si>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</si>
  <si>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</si>
  <si>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</si>
  <si>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</si>
  <si>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</si>
  <si>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</si>
  <si>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</si>
  <si>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</si>
  <si>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</si>
  <si>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</si>
  <si>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</si>
  <si>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</si>
  <si>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</si>
  <si>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</si>
  <si>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</si>
  <si>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</si>
  <si>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</si>
  <si>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</si>
  <si>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</si>
  <si>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</si>
  <si>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</si>
  <si>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</si>
  <si>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</si>
  <si>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</si>
  <si>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</si>
  <si>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</si>
  <si>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</si>
  <si>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</si>
  <si>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</si>
  <si>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</si>
  <si>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</si>
  <si>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</si>
  <si>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</si>
  <si>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</si>
  <si>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</si>
  <si>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</si>
  <si>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</si>
  <si>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</si>
  <si>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</si>
  <si>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</si>
  <si>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</si>
  <si>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</si>
  <si>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</si>
  <si>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</si>
  <si>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</si>
  <si>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</si>
  <si>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</si>
  <si>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</si>
  <si>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</si>
  <si>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</si>
  <si>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</si>
  <si>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</si>
  <si>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</si>
  <si>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</si>
  <si>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</si>
  <si>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</si>
  <si>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</si>
  <si>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</si>
  <si>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</si>
  <si>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</si>
  <si>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</si>
  <si>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</si>
  <si>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</si>
  <si>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</si>
  <si>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</si>
  <si>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</si>
  <si>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</si>
  <si>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</si>
  <si>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</si>
  <si>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</si>
  <si>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</si>
  <si>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</si>
  <si>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</si>
  <si>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</si>
  <si>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</si>
  <si>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</si>
  <si>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</si>
  <si>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</si>
  <si>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</si>
  <si>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</si>
  <si>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</si>
  <si>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</si>
  <si>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</si>
  <si>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</si>
  <si>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</si>
  <si>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</si>
  <si>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</si>
  <si>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</si>
  <si>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</si>
  <si>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</si>
  <si>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</si>
  <si>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</si>
  <si>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</si>
  <si>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</si>
  <si>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</si>
  <si>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</si>
  <si>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</si>
  <si>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</si>
  <si>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</si>
  <si>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</si>
  <si>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</si>
  <si>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</si>
  <si>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</si>
  <si>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</si>
  <si>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</si>
  <si>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</si>
  <si>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</si>
  <si>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</si>
  <si>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</si>
  <si>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</si>
  <si>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</si>
  <si>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</si>
  <si>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</si>
  <si>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</si>
  <si>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</si>
  <si>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</si>
  <si>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</si>
  <si>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</si>
  <si>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</si>
  <si>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</si>
  <si>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</si>
  <si>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</si>
  <si>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</si>
  <si>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</si>
  <si>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</si>
  <si>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</si>
  <si>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</si>
  <si>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</si>
  <si>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</si>
  <si>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</si>
  <si>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</si>
  <si>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</si>
  <si>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</si>
  <si>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</si>
  <si>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</si>
  <si>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</si>
  <si>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</si>
  <si>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</si>
  <si>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</si>
  <si>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</si>
  <si>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</si>
  <si>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</si>
  <si>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</si>
  <si>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</si>
  <si>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</si>
  <si>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</si>
  <si>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</si>
  <si>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</si>
  <si>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</si>
  <si>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</si>
  <si>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</si>
  <si>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</si>
  <si>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</si>
  <si>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</si>
  <si>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</si>
  <si>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</si>
  <si>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</si>
  <si>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</si>
  <si>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</si>
  <si>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</si>
  <si>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</si>
  <si>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</si>
  <si>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</si>
  <si>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</si>
  <si>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</si>
  <si>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</si>
  <si>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</si>
  <si>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</si>
  <si>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</si>
  <si>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</si>
  <si>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</si>
  <si>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</si>
  <si>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</si>
  <si>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</si>
  <si>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</si>
  <si>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</si>
  <si>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</si>
  <si>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</si>
  <si>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</si>
  <si>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</si>
  <si>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</si>
  <si>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</si>
  <si>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</si>
  <si>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</si>
  <si>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</si>
  <si>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</si>
  <si>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</si>
  <si>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</si>
  <si>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</si>
  <si>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</si>
  <si>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</si>
  <si>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</si>
  <si>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</si>
  <si>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</si>
  <si>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</si>
  <si>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</si>
  <si>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</si>
  <si>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</si>
  <si>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</si>
  <si>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</si>
  <si>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</si>
  <si>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</si>
  <si>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</si>
  <si>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</si>
  <si>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</si>
  <si>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</si>
  <si>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</si>
  <si>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</si>
  <si>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</si>
  <si>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</si>
  <si>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</si>
  <si>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</si>
  <si>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</si>
  <si>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</si>
  <si>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</si>
  <si>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</si>
  <si>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</si>
  <si>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</si>
  <si>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</si>
  <si>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</si>
  <si>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</si>
  <si>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</si>
  <si>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</si>
  <si>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</si>
  <si>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</si>
  <si>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</si>
  <si>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</si>
  <si>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</si>
  <si>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</si>
  <si>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</si>
  <si>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</si>
  <si>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</si>
  <si>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</si>
  <si>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</si>
  <si>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</si>
  <si>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</si>
  <si>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</si>
  <si>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</si>
  <si>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</si>
  <si>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</si>
  <si>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</si>
  <si>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</si>
  <si>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</si>
  <si>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</si>
  <si>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</si>
  <si>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</si>
  <si>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</si>
  <si>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</si>
  <si>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</si>
  <si>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</si>
  <si>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</si>
  <si>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</si>
  <si>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</si>
  <si>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</si>
  <si>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</si>
  <si>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</si>
  <si>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</si>
  <si>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</si>
  <si>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</si>
  <si>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</si>
  <si>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</si>
  <si>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</si>
  <si>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</si>
  <si>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</si>
  <si>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</si>
  <si>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</si>
  <si>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</si>
  <si>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</si>
  <si>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</si>
  <si>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</si>
  <si>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</si>
  <si>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</si>
  <si>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</si>
  <si>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</si>
  <si>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</si>
  <si>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</si>
  <si>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</si>
  <si>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</si>
  <si>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</si>
  <si>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</si>
  <si>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</si>
  <si>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</si>
  <si>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</si>
  <si>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</si>
  <si>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</si>
  <si>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</si>
  <si>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</si>
  <si>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</si>
  <si>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</si>
  <si>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</si>
  <si>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</si>
  <si>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</si>
  <si>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</si>
  <si>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</si>
  <si>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</si>
  <si>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</si>
  <si>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</si>
  <si>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</si>
  <si>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</si>
  <si>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</si>
  <si>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</si>
  <si>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</si>
  <si>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</si>
  <si>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</si>
  <si>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</si>
  <si>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</si>
  <si>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</si>
  <si>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</si>
  <si>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</si>
  <si>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</si>
  <si>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</si>
  <si>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</si>
  <si>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</si>
  <si>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</si>
  <si>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</si>
  <si>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</si>
  <si>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</si>
  <si>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</si>
  <si>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</si>
  <si>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</si>
  <si>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</si>
  <si>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</si>
  <si>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</si>
  <si>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</si>
  <si>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</si>
  <si>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</si>
  <si>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</si>
  <si>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</si>
  <si>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</si>
  <si>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</si>
  <si>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</si>
  <si>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</si>
  <si>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</si>
  <si>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</si>
  <si>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</si>
  <si>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</si>
  <si>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</si>
  <si>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</si>
  <si>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</si>
  <si>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</si>
  <si>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</si>
  <si>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</si>
  <si>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</si>
  <si>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</si>
  <si>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</si>
  <si>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</si>
  <si>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</si>
  <si>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</si>
  <si>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</si>
  <si>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</si>
  <si>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</si>
  <si>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</si>
  <si>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</si>
  <si>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</si>
  <si>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</si>
  <si>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</si>
  <si>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</si>
  <si>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</si>
  <si>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</si>
  <si>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</si>
  <si>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</si>
  <si>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</si>
  <si>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</si>
  <si>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</si>
  <si>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</si>
  <si>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</si>
  <si>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</si>
  <si>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</si>
  <si>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</si>
  <si>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</si>
  <si>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</si>
  <si>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</si>
  <si>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</si>
  <si>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</si>
  <si>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</si>
  <si>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</si>
  <si>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</si>
  <si>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</si>
  <si>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</si>
  <si>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</si>
  <si>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</si>
  <si>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</si>
  <si>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</si>
  <si>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</si>
  <si>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</si>
  <si>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</si>
  <si>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</si>
  <si>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</si>
  <si>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</si>
  <si>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</si>
  <si>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</si>
  <si>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</si>
  <si>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</si>
  <si>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</si>
  <si>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</si>
  <si>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</si>
  <si>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</si>
  <si>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</si>
  <si>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</si>
  <si>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</si>
  <si>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</si>
  <si>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</si>
  <si>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</si>
  <si>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</si>
  <si>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</si>
  <si>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</si>
  <si>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</si>
  <si>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</si>
  <si>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</si>
  <si>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</si>
  <si>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</si>
  <si>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</si>
  <si>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</si>
  <si>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</si>
  <si>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</si>
  <si>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</si>
  <si>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</si>
  <si>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</si>
  <si>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</si>
  <si>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</si>
  <si>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</si>
  <si>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</si>
  <si>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</si>
  <si>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</si>
  <si>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</si>
  <si>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</si>
  <si>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</si>
  <si>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</si>
  <si>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</si>
  <si>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</si>
  <si>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</si>
  <si>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</si>
  <si>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</si>
  <si>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</si>
  <si>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</si>
  <si>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</si>
  <si>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</si>
  <si>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</si>
  <si>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</si>
  <si>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</si>
  <si>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</si>
  <si>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</si>
  <si>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</si>
  <si>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</si>
  <si>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</si>
  <si>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</si>
  <si>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</si>
  <si>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</si>
  <si>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</si>
  <si>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</si>
  <si>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</si>
  <si>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</si>
  <si>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</si>
  <si>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</si>
  <si>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</si>
  <si>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</si>
  <si>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</si>
  <si>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</si>
  <si>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</si>
  <si>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</si>
  <si>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</si>
  <si>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</si>
  <si>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</si>
  <si>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</si>
  <si>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</si>
  <si>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</si>
  <si>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</si>
  <si>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</si>
  <si>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</si>
  <si>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</si>
  <si>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</si>
  <si>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</si>
  <si>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</si>
  <si>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</si>
  <si>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</si>
  <si>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</si>
  <si>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</si>
  <si>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</si>
  <si>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</si>
  <si>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</si>
  <si>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</si>
  <si>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</si>
  <si>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</si>
  <si>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</si>
  <si>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</si>
  <si>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</si>
  <si>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</si>
  <si>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</si>
  <si>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</si>
  <si>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</si>
  <si>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</si>
  <si>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</si>
  <si>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</si>
  <si>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</si>
  <si>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</si>
  <si>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</si>
  <si>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</si>
  <si>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</si>
  <si>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</si>
  <si>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</si>
  <si>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</si>
  <si>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</si>
  <si>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</si>
  <si>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</si>
  <si>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</si>
  <si>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</si>
  <si>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</si>
  <si>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</si>
  <si>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</si>
  <si>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</si>
  <si>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</si>
  <si>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</si>
  <si>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</si>
  <si>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</si>
  <si>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</si>
  <si>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</si>
  <si>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</si>
  <si>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</si>
  <si>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</si>
  <si>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</si>
  <si>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</si>
  <si>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</si>
  <si>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</si>
  <si>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</si>
  <si>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</si>
  <si>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</si>
  <si>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</si>
  <si>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</si>
  <si>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</si>
  <si>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</si>
  <si>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</si>
  <si>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</si>
  <si>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</si>
  <si>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</si>
  <si>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</si>
  <si>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</si>
  <si>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</si>
  <si>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</si>
  <si>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</si>
  <si>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</si>
  <si>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</si>
  <si>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</si>
  <si>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</si>
  <si>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</si>
  <si>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</si>
  <si>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</si>
  <si>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</si>
  <si>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</si>
  <si>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</si>
  <si>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</si>
  <si>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</si>
  <si>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</si>
  <si>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</si>
  <si>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</si>
  <si>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</si>
  <si>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</si>
  <si>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</si>
  <si>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</si>
  <si>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</si>
  <si>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</si>
  <si>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</si>
  <si>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</si>
  <si>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</si>
  <si>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</si>
  <si>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</si>
  <si>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</si>
  <si>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</si>
  <si>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</si>
  <si>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</si>
  <si>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</si>
  <si>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</si>
  <si>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</si>
  <si>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</si>
  <si>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</si>
  <si>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</si>
  <si>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</si>
  <si>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</si>
  <si>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</si>
  <si>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</si>
  <si>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</si>
  <si>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</si>
  <si>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</si>
  <si>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</si>
  <si>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</si>
  <si>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</si>
  <si>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</si>
  <si>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</si>
  <si>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</si>
  <si>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</si>
  <si>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</si>
  <si>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</si>
  <si>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</si>
  <si>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</si>
  <si>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</si>
  <si>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</si>
  <si>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</si>
  <si>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</si>
  <si>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</si>
  <si>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</si>
  <si>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</si>
  <si>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</si>
  <si>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</si>
  <si>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</si>
  <si>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</si>
  <si>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</si>
  <si>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</si>
  <si>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</si>
  <si>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</si>
  <si>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</si>
  <si>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</si>
  <si>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</si>
  <si>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</si>
  <si>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</si>
  <si>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</si>
  <si>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</si>
  <si>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</si>
  <si>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</si>
  <si>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</si>
  <si>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</si>
  <si>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</si>
  <si>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</si>
  <si>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</si>
  <si>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</si>
  <si>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</si>
  <si>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</si>
  <si>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</si>
  <si>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</si>
  <si>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</si>
  <si>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</si>
  <si>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</si>
  <si>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</si>
  <si>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</si>
  <si>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</si>
  <si>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</si>
  <si>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</si>
  <si>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</si>
  <si>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</si>
  <si>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</si>
  <si>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</si>
  <si>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</si>
  <si>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</si>
  <si>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</si>
  <si>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</si>
  <si>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</si>
  <si>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</si>
  <si>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</si>
  <si>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</si>
  <si>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</si>
  <si>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</si>
  <si>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</si>
  <si>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</si>
  <si>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</si>
  <si>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</si>
  <si>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</si>
  <si>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</si>
  <si>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</si>
  <si>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</si>
  <si>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</si>
  <si>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</si>
  <si>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</si>
  <si>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</si>
  <si>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</si>
  <si>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</si>
  <si>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</si>
  <si>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</si>
  <si>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</si>
  <si>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</si>
  <si>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</si>
  <si>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</si>
  <si>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</si>
  <si>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</si>
  <si>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</si>
  <si>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</si>
  <si>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</si>
  <si>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</si>
  <si>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</si>
  <si>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</si>
  <si>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</si>
  <si>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</si>
  <si>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</si>
  <si>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</si>
  <si>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</si>
  <si>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</si>
  <si>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</si>
  <si>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</si>
  <si>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</si>
  <si>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</si>
  <si>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</si>
  <si>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</si>
  <si>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</si>
  <si>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</si>
  <si>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</si>
  <si>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</si>
  <si>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</si>
  <si>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</si>
  <si>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</si>
  <si>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</si>
  <si>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</si>
  <si>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</si>
  <si>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</si>
  <si>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</si>
  <si>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</si>
  <si>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</si>
  <si>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</si>
  <si>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</si>
  <si>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</si>
  <si>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</si>
  <si>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</si>
  <si>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</si>
  <si>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</si>
  <si>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</si>
  <si>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</si>
  <si>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</si>
  <si>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</si>
  <si>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</si>
  <si>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</si>
  <si>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</si>
  <si>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</si>
  <si>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</si>
  <si>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</si>
  <si>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</si>
  <si>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</si>
  <si>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</si>
  <si>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</si>
  <si>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</si>
  <si>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</si>
  <si>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</si>
  <si>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</si>
  <si>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</si>
  <si>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</si>
  <si>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</si>
  <si>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</si>
  <si>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</si>
  <si>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</si>
  <si>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</si>
  <si>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</si>
  <si>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</si>
  <si>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</si>
  <si>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</si>
  <si>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</si>
  <si>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</si>
  <si>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</si>
  <si>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</si>
  <si>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</si>
  <si>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</si>
  <si>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</si>
  <si>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</si>
  <si>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</si>
  <si>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</si>
  <si>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</si>
  <si>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</si>
  <si>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</si>
  <si>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</si>
  <si>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</si>
  <si>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</si>
  <si>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</si>
  <si>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</si>
  <si>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</si>
  <si>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</si>
  <si>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</si>
  <si>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</si>
  <si>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</si>
  <si>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</si>
  <si>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</si>
  <si>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</si>
  <si>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</si>
  <si>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</si>
  <si>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</si>
  <si>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</si>
  <si>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</si>
  <si>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</si>
  <si>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</si>
  <si>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</si>
  <si>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</si>
  <si>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</si>
  <si>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</si>
  <si>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</si>
  <si>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</si>
  <si>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</si>
  <si>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</si>
  <si>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</si>
  <si>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</si>
  <si>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</si>
  <si>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</si>
  <si>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</si>
  <si>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</si>
  <si>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</si>
  <si>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</si>
  <si>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</si>
  <si>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</si>
  <si>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</si>
  <si>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</si>
  <si>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</si>
  <si>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</si>
  <si>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</si>
  <si>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</si>
  <si>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</si>
  <si>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</si>
  <si>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</si>
  <si>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</si>
  <si>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</si>
  <si>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</si>
  <si>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</si>
  <si>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</si>
  <si>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</si>
  <si>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</si>
  <si>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</si>
  <si>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</si>
  <si>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</si>
  <si>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</si>
  <si>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</si>
  <si>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</si>
  <si>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</si>
  <si>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</si>
  <si>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</si>
  <si>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</si>
  <si>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</si>
  <si>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</si>
  <si>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</si>
  <si>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</si>
  <si>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</si>
  <si>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</si>
  <si>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</si>
  <si>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</si>
  <si>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</si>
  <si>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</si>
  <si>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</si>
  <si>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</si>
  <si>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</si>
  <si>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</si>
  <si>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</si>
  <si>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</si>
  <si>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</si>
  <si>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</si>
  <si>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</si>
  <si>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</si>
  <si>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</si>
  <si>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</si>
  <si>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</si>
  <si>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</si>
  <si>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</si>
  <si>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</si>
  <si>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</si>
  <si>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</si>
  <si>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</si>
  <si>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</si>
  <si>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</si>
  <si>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</si>
  <si>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</si>
  <si>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</si>
  <si>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</si>
  <si>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</si>
  <si>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</si>
  <si>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</si>
  <si>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</si>
  <si>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</si>
  <si>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</si>
  <si>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</si>
  <si>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</si>
  <si>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</si>
  <si>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</si>
  <si>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</si>
  <si>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</si>
  <si>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</si>
  <si>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</si>
  <si>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</si>
  <si>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</si>
  <si>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</si>
  <si>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</si>
  <si>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</si>
  <si>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</si>
  <si>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</si>
  <si>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</si>
  <si>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</si>
  <si>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</si>
  <si>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</si>
  <si>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</si>
  <si>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</si>
  <si>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</si>
  <si>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</si>
  <si>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</si>
  <si>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</si>
  <si>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</si>
  <si>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</si>
  <si>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</si>
  <si>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</si>
  <si>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</si>
  <si>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</si>
  <si>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</si>
  <si>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</si>
  <si>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</si>
  <si>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</si>
  <si>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</si>
  <si>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</si>
  <si>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</si>
  <si>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</si>
  <si>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</si>
  <si>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</si>
  <si>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</si>
  <si>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</si>
  <si>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</si>
  <si>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</si>
  <si>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</si>
  <si>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</si>
  <si>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</si>
  <si>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</si>
  <si>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</si>
  <si>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</si>
  <si>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</si>
  <si>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</si>
  <si>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</si>
  <si>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</si>
  <si>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</si>
  <si>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</si>
  <si>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</si>
  <si>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</si>
  <si>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</si>
  <si>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</si>
  <si>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</si>
  <si>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</si>
  <si>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</si>
  <si>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</si>
  <si>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</si>
  <si>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</si>
  <si>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</si>
  <si>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</si>
  <si>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</si>
  <si>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</si>
  <si>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</si>
  <si>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</si>
  <si>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</si>
  <si>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</si>
  <si>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</si>
  <si>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</si>
  <si>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</si>
  <si>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</si>
  <si>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</si>
  <si>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</si>
  <si>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</si>
  <si>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</si>
  <si>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</si>
  <si>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</si>
  <si>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</si>
  <si>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</si>
  <si>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</si>
  <si>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</si>
  <si>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</si>
  <si>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</si>
  <si>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</si>
  <si>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</si>
  <si>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</si>
  <si>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</si>
  <si>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</si>
  <si>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</si>
  <si>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</si>
  <si>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</si>
  <si>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</si>
  <si>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</si>
  <si>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</si>
  <si>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</si>
  <si>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</si>
  <si>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</si>
  <si>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</si>
  <si>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</si>
  <si>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</si>
  <si>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</si>
  <si>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</si>
  <si>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</si>
  <si>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</si>
  <si>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</si>
  <si>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</si>
  <si>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</si>
  <si>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</si>
  <si>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</si>
  <si>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</si>
  <si>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</si>
  <si>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</si>
  <si>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</si>
  <si>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</si>
  <si>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</si>
  <si>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</si>
  <si>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</si>
  <si>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</si>
  <si>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</si>
  <si>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</si>
  <si>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</si>
  <si>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</si>
  <si>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</si>
  <si>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</si>
  <si>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</si>
  <si>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</si>
  <si>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</si>
  <si>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</si>
  <si>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</si>
  <si>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</si>
  <si>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</si>
  <si>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</si>
  <si>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</si>
  <si>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</si>
  <si>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</si>
  <si>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</si>
  <si>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</si>
  <si>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</si>
  <si>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</si>
  <si>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</si>
  <si>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</si>
  <si>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</si>
  <si>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</si>
  <si>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</si>
  <si>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</si>
  <si>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</si>
  <si>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</si>
  <si>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</si>
  <si>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</si>
  <si>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</si>
  <si>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</si>
  <si>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</si>
  <si>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</si>
  <si>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</si>
  <si>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</si>
  <si>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</si>
  <si>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</si>
  <si>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</si>
  <si>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</si>
  <si>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</si>
  <si>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</si>
  <si>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</si>
  <si>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</si>
  <si>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</si>
  <si>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</si>
  <si>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</si>
  <si>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</si>
  <si>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</si>
  <si>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</si>
  <si>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</si>
  <si>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</si>
  <si>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</si>
  <si>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</si>
  <si>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</si>
  <si>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</si>
  <si>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</si>
  <si>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</si>
  <si>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</si>
  <si>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</si>
  <si>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</si>
  <si>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</si>
  <si>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</si>
  <si>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</si>
  <si>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</si>
  <si>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</si>
  <si>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</si>
  <si>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</si>
  <si>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</si>
  <si>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</si>
  <si>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</si>
  <si>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</si>
  <si>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</si>
  <si>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</si>
  <si>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</si>
  <si>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</si>
  <si>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</si>
  <si>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</si>
  <si>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</si>
  <si>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</si>
  <si>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</si>
  <si>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</si>
  <si>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</si>
  <si>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</si>
  <si>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</si>
  <si>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</si>
  <si>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</si>
  <si>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</si>
  <si>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</si>
  <si>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</si>
  <si>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</si>
  <si>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</si>
  <si>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</si>
  <si>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</si>
  <si>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</si>
  <si>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</si>
  <si>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</si>
  <si>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</si>
  <si>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</si>
  <si>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</si>
  <si>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</si>
  <si>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</si>
  <si>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</si>
  <si>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</si>
  <si>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</si>
  <si>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</si>
  <si>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</si>
  <si>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</si>
  <si>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</si>
  <si>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</si>
  <si>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</si>
  <si>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</si>
  <si>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</si>
  <si>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</si>
  <si>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</si>
  <si>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</si>
  <si>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</si>
  <si>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</si>
  <si>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</si>
  <si>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</si>
  <si>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</si>
  <si>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</si>
  <si>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</si>
  <si>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</si>
  <si>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</si>
  <si>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</si>
  <si>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</si>
  <si>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</si>
  <si>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</si>
  <si>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</si>
  <si>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</si>
  <si>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</si>
  <si>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</si>
  <si>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</si>
  <si>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</si>
  <si>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</si>
  <si>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</si>
  <si>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</si>
  <si>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</si>
  <si>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</si>
  <si>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</si>
  <si>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</si>
  <si>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</si>
  <si>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</si>
  <si>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</si>
  <si>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</si>
  <si>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</si>
  <si>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</si>
  <si>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</si>
  <si>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</si>
  <si>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</si>
  <si>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</si>
  <si>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</si>
  <si>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</si>
  <si>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</si>
  <si>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</si>
  <si>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</si>
  <si>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</si>
  <si>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</si>
  <si>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</si>
  <si>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</si>
  <si>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</si>
  <si>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</si>
  <si>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</si>
  <si>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</si>
  <si>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</si>
  <si>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</si>
  <si>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</si>
  <si>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</si>
  <si>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</si>
  <si>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</si>
  <si>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</si>
  <si>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</si>
  <si>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</si>
  <si>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</si>
  <si>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</si>
  <si>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</si>
  <si>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</si>
  <si>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</si>
  <si>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</si>
  <si>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</si>
  <si>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</si>
  <si>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</si>
  <si>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</si>
  <si>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</si>
  <si>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</si>
  <si>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</si>
  <si>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</si>
  <si>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</si>
  <si>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</si>
  <si>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</si>
  <si>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</si>
  <si>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</si>
  <si>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</si>
  <si>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</si>
  <si>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</si>
  <si>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</si>
  <si>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</si>
  <si>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</si>
  <si>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</si>
  <si>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</si>
  <si>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</si>
  <si>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</si>
  <si>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</si>
  <si>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</si>
  <si>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</si>
  <si>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</si>
  <si>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</si>
  <si>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</si>
  <si>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</si>
  <si>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</si>
  <si>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</si>
  <si>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</si>
  <si>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</si>
  <si>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</si>
  <si>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</si>
  <si>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</si>
  <si>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</si>
  <si>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</si>
  <si>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</si>
  <si>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</si>
  <si>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</si>
  <si>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</si>
  <si>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</si>
  <si>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</si>
  <si>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</si>
  <si>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</si>
  <si>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</si>
  <si>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</si>
  <si>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</si>
  <si>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</si>
  <si>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</si>
  <si>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</si>
  <si>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</si>
  <si>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</si>
  <si>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</si>
  <si>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</si>
  <si>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</si>
  <si>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</si>
  <si>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</si>
  <si>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</si>
  <si>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</si>
  <si>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</si>
  <si>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</si>
  <si>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</si>
  <si>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</si>
  <si>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</si>
  <si>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</si>
  <si>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</si>
  <si>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</si>
  <si>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</si>
  <si>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</si>
  <si>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</si>
  <si>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</si>
  <si>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</si>
  <si>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</si>
  <si>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</si>
  <si>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</si>
  <si>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</si>
  <si>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</si>
  <si>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</si>
  <si>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</si>
  <si>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</si>
  <si>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</si>
  <si>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</si>
  <si>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</si>
  <si>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</si>
  <si>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</si>
  <si>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</si>
  <si>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</si>
  <si>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</si>
  <si>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</si>
  <si>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</si>
  <si>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</si>
  <si>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</si>
  <si>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</si>
  <si>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</si>
  <si>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</si>
  <si>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</si>
  <si>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</si>
  <si>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</si>
  <si>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</si>
  <si>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</si>
  <si>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</si>
  <si>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</si>
  <si>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</si>
  <si>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</si>
  <si>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</si>
  <si>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</si>
  <si>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</si>
  <si>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</si>
  <si>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</si>
  <si>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</si>
  <si>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</si>
  <si>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</si>
  <si>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</si>
  <si>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</si>
  <si>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</si>
  <si>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</si>
  <si>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</si>
  <si>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</si>
  <si>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</si>
  <si>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</si>
  <si>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</si>
  <si>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</si>
  <si>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</si>
  <si>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</si>
  <si>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</si>
  <si>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</si>
  <si>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</si>
  <si>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</si>
  <si>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</si>
  <si>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</si>
  <si>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</si>
  <si>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</si>
  <si>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</si>
  <si>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</si>
  <si>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</si>
  <si>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</si>
  <si>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</si>
  <si>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</si>
  <si>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</si>
  <si>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</si>
  <si>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</si>
  <si>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</si>
  <si>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</si>
  <si>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</si>
  <si>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</si>
  <si>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</si>
  <si>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</si>
  <si>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</si>
  <si>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</si>
  <si>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</si>
  <si>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</si>
  <si>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</si>
  <si>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</si>
  <si>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</si>
  <si>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</si>
  <si>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</si>
  <si>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</si>
  <si>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</si>
  <si>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</si>
  <si>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</si>
  <si>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</si>
  <si>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</si>
  <si>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</si>
  <si>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</si>
  <si>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</si>
  <si>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</si>
  <si>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</si>
  <si>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</si>
  <si>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</si>
  <si>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</si>
  <si>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</si>
  <si>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</si>
  <si>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</si>
  <si>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</si>
  <si>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</si>
  <si>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</si>
  <si>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</si>
  <si>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</si>
  <si>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</si>
  <si>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</si>
  <si>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</si>
  <si>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</si>
  <si>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</si>
  <si>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</si>
  <si>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</si>
  <si>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</si>
  <si>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</si>
  <si>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</si>
  <si>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</si>
  <si>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</si>
  <si>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</si>
  <si>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</si>
  <si>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</si>
  <si>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</si>
  <si>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</si>
  <si>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</si>
  <si>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</si>
  <si>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</si>
  <si>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</si>
  <si>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</si>
  <si>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</si>
  <si>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</si>
  <si>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</si>
  <si>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</si>
  <si>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</si>
  <si>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</si>
  <si>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</si>
  <si>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</si>
  <si>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</si>
  <si>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</si>
  <si>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</si>
  <si>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</si>
  <si>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</si>
  <si>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</si>
  <si>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</si>
  <si>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</si>
  <si>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</si>
  <si>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</si>
  <si>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</si>
  <si>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</si>
  <si>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</si>
  <si>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</si>
  <si>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</si>
  <si>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</si>
  <si>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</si>
  <si>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</si>
  <si>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</si>
  <si>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</si>
  <si>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</si>
  <si>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</si>
  <si>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</si>
  <si>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</si>
  <si>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</si>
  <si>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</si>
  <si>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</si>
  <si>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</si>
  <si>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</si>
  <si>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</si>
  <si>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</si>
  <si>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</si>
  <si>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</si>
  <si>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</si>
  <si>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</si>
  <si>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</si>
  <si>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</si>
  <si>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</si>
  <si>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</si>
  <si>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</si>
  <si>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</si>
  <si>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</si>
  <si>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</si>
  <si>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</si>
  <si>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</si>
  <si>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</si>
  <si>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</si>
  <si>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</si>
  <si>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</si>
  <si>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</si>
  <si>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</si>
  <si>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</si>
  <si>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</si>
  <si>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</si>
  <si>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</si>
  <si>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</si>
  <si>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</si>
  <si>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</si>
  <si>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</si>
  <si>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</si>
  <si>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</si>
  <si>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</si>
  <si>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</si>
  <si>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</si>
  <si>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</si>
  <si>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</si>
  <si>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</si>
  <si>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</si>
  <si>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</si>
  <si>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</si>
  <si>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</si>
  <si>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</si>
  <si>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</si>
  <si>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</si>
  <si>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</si>
  <si>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</si>
  <si>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</si>
  <si>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</si>
  <si>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</si>
  <si>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</si>
  <si>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</si>
  <si>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</si>
  <si>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</si>
  <si>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</si>
  <si>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</si>
  <si>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</si>
  <si>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</si>
  <si>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</si>
  <si>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</si>
  <si>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</si>
  <si>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</si>
  <si>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</si>
  <si>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</si>
  <si>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</si>
  <si>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</si>
  <si>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</si>
  <si>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</si>
  <si>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</si>
  <si>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</si>
  <si>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</si>
  <si>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</si>
  <si>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</si>
  <si>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</si>
  <si>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</si>
  <si>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</si>
  <si>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</si>
  <si>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</si>
  <si>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</si>
  <si>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</si>
  <si>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</si>
  <si>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</si>
  <si>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</si>
  <si>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</si>
  <si>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</si>
  <si>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</si>
  <si>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</si>
  <si>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</si>
  <si>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</si>
  <si>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</si>
  <si>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</si>
  <si>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</si>
  <si>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</si>
  <si>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</si>
  <si>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</si>
  <si>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</si>
  <si>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</si>
  <si>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</si>
  <si>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</si>
  <si>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</si>
  <si>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</si>
  <si>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</si>
  <si>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</si>
  <si>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</si>
  <si>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</si>
  <si>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</si>
  <si>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</si>
  <si>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</si>
  <si>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</si>
  <si>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</si>
  <si>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</si>
  <si>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</si>
  <si>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</si>
  <si>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</si>
  <si>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</si>
  <si>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</si>
  <si>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</si>
  <si>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</si>
  <si>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</si>
  <si>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</si>
  <si>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</si>
  <si>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</si>
  <si>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</si>
  <si>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</si>
  <si>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</si>
  <si>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</si>
  <si>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</si>
  <si>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</si>
  <si>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</si>
  <si>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</si>
  <si>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</si>
  <si>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</si>
  <si>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</si>
  <si>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</si>
  <si>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</si>
  <si>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</si>
  <si>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</si>
  <si>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</si>
  <si>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</si>
  <si>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</si>
  <si>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</si>
  <si>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</si>
  <si>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</si>
  <si>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</si>
  <si>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</si>
  <si>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</si>
  <si>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</si>
  <si>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</si>
  <si>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</si>
  <si>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</si>
  <si>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</si>
  <si>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</si>
  <si>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</si>
  <si>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</si>
  <si>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</si>
  <si>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</si>
  <si>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</si>
  <si>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</si>
  <si>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</si>
  <si>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</si>
  <si>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</si>
  <si>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</si>
  <si>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</si>
  <si>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</si>
  <si>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</si>
  <si>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</si>
  <si>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</si>
  <si>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</si>
  <si>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</si>
  <si>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</si>
  <si>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</si>
  <si>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</si>
  <si>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</si>
  <si>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</si>
  <si>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</si>
  <si>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</si>
  <si>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</si>
  <si>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</si>
  <si>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</si>
  <si>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</si>
  <si>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</si>
  <si>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</si>
  <si>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</si>
  <si>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</si>
  <si>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</si>
  <si>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</si>
  <si>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</si>
  <si>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</si>
  <si>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</si>
  <si>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</si>
  <si>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</si>
  <si>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</si>
  <si>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</si>
  <si>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</si>
  <si>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</si>
  <si>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</si>
  <si>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</si>
  <si>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</si>
  <si>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</si>
  <si>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</si>
  <si>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</si>
  <si>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</si>
  <si>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</si>
  <si>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</si>
  <si>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</si>
  <si>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</si>
  <si>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</si>
  <si>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</si>
  <si>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</si>
  <si>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</si>
  <si>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</si>
  <si>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</si>
  <si>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</si>
  <si>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</si>
  <si>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</si>
  <si>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</si>
  <si>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</si>
  <si>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</si>
  <si>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</si>
  <si>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</si>
  <si>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</si>
  <si>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</si>
  <si>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</si>
  <si>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</si>
  <si>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</si>
  <si>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</si>
  <si>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</si>
  <si>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</si>
  <si>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</si>
  <si>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</si>
  <si>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</si>
  <si>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</si>
  <si>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</si>
  <si>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</si>
  <si>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</si>
  <si>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</si>
  <si>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</si>
  <si>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</si>
  <si>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</si>
  <si>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</si>
  <si>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</si>
  <si>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</si>
  <si>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</si>
  <si>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</si>
  <si>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</si>
  <si>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</si>
  <si>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</si>
  <si>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</si>
  <si>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</si>
  <si>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</si>
  <si>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</si>
  <si>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</si>
  <si>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</si>
  <si>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</si>
  <si>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</si>
  <si>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</si>
  <si>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</si>
  <si>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</si>
  <si>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</si>
  <si>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</si>
  <si>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</si>
  <si>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</si>
  <si>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</si>
  <si>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</si>
  <si>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</si>
  <si>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</si>
  <si>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</si>
  <si>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</si>
  <si>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</si>
  <si>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</si>
  <si>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</si>
  <si>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</si>
  <si>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</si>
  <si>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</si>
  <si>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</si>
  <si>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</si>
  <si>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</si>
  <si>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</si>
  <si>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</si>
  <si>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</si>
  <si>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</si>
  <si>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</si>
  <si>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</si>
  <si>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</si>
  <si>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</si>
  <si>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</si>
  <si>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</si>
  <si>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</si>
  <si>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</si>
  <si>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</si>
  <si>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</si>
  <si>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</si>
  <si>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</si>
  <si>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</si>
  <si>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</si>
  <si>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</si>
  <si>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</si>
  <si>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</si>
  <si>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</si>
  <si>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</si>
  <si>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</si>
  <si>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</si>
  <si>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</si>
  <si>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</si>
  <si>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</si>
  <si>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</si>
  <si>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</si>
  <si>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</si>
  <si>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</si>
  <si>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</si>
  <si>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</si>
  <si>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</si>
  <si>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</si>
  <si>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</si>
  <si>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</si>
  <si>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</si>
  <si>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</si>
  <si>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</si>
  <si>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</si>
  <si>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</si>
  <si>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</si>
  <si>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</si>
  <si>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</si>
  <si>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</si>
  <si>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</si>
  <si>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</si>
  <si>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</si>
  <si>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</si>
  <si>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</si>
  <si>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</si>
  <si>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</si>
  <si>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</si>
  <si>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</si>
  <si>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</si>
  <si>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</si>
  <si>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</si>
  <si>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</si>
  <si>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</si>
  <si>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</si>
  <si>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</si>
  <si>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</si>
  <si>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</si>
  <si>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</si>
  <si>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</si>
  <si>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</si>
  <si>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</si>
  <si>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</si>
  <si>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</si>
  <si>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</si>
  <si>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</si>
  <si>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</si>
  <si>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</si>
  <si>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</si>
  <si>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</si>
  <si>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</si>
  <si>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</si>
  <si>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</si>
  <si>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</si>
  <si>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</si>
  <si>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</si>
  <si>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</si>
  <si>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</si>
  <si>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</si>
  <si>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</si>
  <si>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</si>
  <si>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</si>
  <si>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</si>
  <si>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</si>
  <si>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</si>
  <si>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</si>
  <si>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</si>
  <si>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</si>
  <si>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</si>
  <si>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</si>
  <si>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</si>
  <si>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</si>
  <si>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</si>
  <si>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</si>
  <si>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</si>
  <si>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</si>
  <si>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</si>
  <si>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</si>
  <si>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</si>
  <si>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</si>
  <si>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</si>
  <si>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</si>
  <si>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</si>
  <si>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</si>
  <si>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</si>
  <si>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</si>
  <si>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</si>
  <si>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</si>
  <si>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</si>
  <si>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</si>
  <si>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</si>
  <si>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</si>
  <si>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</si>
  <si>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</si>
  <si>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</si>
  <si>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</si>
  <si>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</si>
  <si>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</si>
  <si>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</si>
  <si>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</si>
  <si>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</si>
  <si>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</si>
  <si>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</si>
  <si>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</si>
  <si>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</si>
  <si>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</si>
  <si>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</si>
  <si>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</si>
  <si>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</si>
  <si>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</si>
  <si>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</si>
  <si>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</si>
  <si>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</si>
  <si>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</si>
  <si>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</si>
  <si>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</si>
  <si>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</si>
  <si>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</si>
  <si>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</si>
  <si>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</si>
  <si>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</si>
  <si>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</si>
  <si>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</si>
  <si>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</si>
  <si>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</si>
  <si>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</si>
  <si>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</si>
  <si>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</si>
  <si>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</si>
  <si>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</si>
  <si>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</si>
  <si>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</si>
  <si>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</si>
  <si>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</si>
  <si>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</si>
  <si>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</si>
  <si>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</si>
  <si>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</si>
  <si>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</si>
  <si>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</si>
  <si>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</si>
  <si>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</si>
  <si>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</si>
  <si>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</si>
  <si>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</si>
  <si>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</si>
  <si>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</si>
  <si>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</si>
  <si>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</si>
  <si>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</si>
  <si>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</si>
  <si>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</si>
  <si>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</si>
  <si>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</si>
  <si>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</si>
  <si>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</si>
  <si>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</si>
  <si>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</si>
  <si>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</si>
  <si>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</si>
  <si>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</si>
  <si>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</si>
  <si>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</si>
  <si>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</si>
  <si>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</si>
  <si>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</si>
  <si>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</si>
  <si>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</si>
  <si>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</si>
  <si>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</si>
  <si>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</si>
  <si>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</si>
  <si>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</si>
  <si>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</si>
  <si>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</si>
  <si>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</si>
  <si>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</si>
  <si>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</si>
  <si>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</si>
  <si>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</si>
  <si>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</si>
  <si>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</si>
  <si>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</si>
  <si>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</si>
  <si>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</si>
  <si>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</si>
  <si>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</si>
  <si>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</si>
  <si>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</si>
  <si>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</si>
  <si>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</si>
  <si>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</si>
  <si>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</si>
  <si>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</si>
  <si>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</si>
  <si>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</si>
  <si>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</si>
  <si>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</si>
  <si>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</si>
  <si>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</si>
  <si>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</si>
  <si>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</si>
  <si>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</si>
  <si>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</si>
  <si>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</si>
  <si>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</si>
  <si>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</si>
  <si>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</si>
  <si>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</si>
  <si>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</si>
  <si>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</si>
  <si>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</si>
  <si>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</si>
  <si>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</si>
  <si>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</si>
  <si>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</si>
  <si>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</si>
  <si>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</si>
  <si>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</si>
  <si>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</si>
  <si>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</si>
  <si>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</si>
  <si>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</si>
  <si>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</si>
  <si>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</si>
  <si>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</si>
  <si>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</si>
  <si>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</si>
  <si>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</si>
  <si>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</si>
  <si>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</si>
  <si>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</si>
  <si>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</si>
  <si>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</si>
  <si>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</si>
  <si>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</si>
  <si>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</si>
  <si>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</si>
  <si>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</si>
  <si>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</si>
  <si>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</si>
  <si>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</si>
  <si>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</si>
  <si>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</si>
  <si>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</si>
  <si>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</si>
  <si>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</si>
  <si>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</si>
  <si>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</si>
  <si>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</si>
  <si>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</si>
  <si>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</si>
  <si>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</si>
  <si>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</si>
  <si>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</si>
  <si>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</si>
  <si>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</si>
  <si>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</si>
  <si>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</si>
  <si>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</si>
  <si>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</si>
  <si>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</si>
  <si>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</si>
  <si>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</si>
  <si>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</si>
  <si>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</si>
  <si>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</si>
  <si>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</si>
  <si>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</si>
  <si>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</si>
  <si>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</si>
  <si>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</si>
  <si>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</si>
  <si>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</si>
  <si>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</si>
  <si>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</si>
  <si>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</si>
  <si>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</si>
  <si>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</si>
  <si>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</si>
  <si>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</si>
  <si>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</si>
  <si>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</si>
  <si>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</si>
  <si>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</si>
  <si>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</si>
  <si>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</si>
  <si>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</si>
  <si>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</si>
  <si>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</si>
  <si>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</si>
  <si>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</si>
  <si>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</si>
  <si>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</si>
  <si>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</si>
  <si>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</si>
  <si>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</si>
  <si>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</si>
  <si>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</si>
  <si>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</si>
  <si>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</si>
  <si>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</si>
  <si>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</si>
  <si>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</si>
  <si>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</si>
  <si>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</si>
  <si>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</si>
  <si>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</si>
  <si>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</si>
  <si>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</si>
  <si>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</si>
  <si>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</si>
  <si>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</si>
  <si>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</si>
  <si>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</si>
  <si>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</si>
  <si>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</si>
  <si>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</si>
  <si>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</si>
  <si>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</si>
  <si>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</si>
  <si>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</si>
  <si>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</si>
  <si>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</si>
  <si>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</si>
  <si>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</si>
  <si>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</si>
  <si>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</si>
  <si>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</si>
  <si>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</si>
  <si>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</si>
  <si>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</si>
  <si>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</si>
  <si>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</si>
  <si>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</si>
  <si>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</si>
  <si>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</si>
  <si>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</si>
  <si>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</si>
  <si>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</si>
  <si>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</si>
  <si>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</si>
  <si>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</si>
  <si>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</si>
  <si>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</si>
  <si>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</si>
  <si>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</si>
  <si>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</si>
  <si>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</si>
  <si>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</si>
  <si>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</si>
  <si>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</si>
  <si>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</si>
  <si>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</si>
  <si>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</si>
  <si>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</si>
  <si>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</si>
  <si>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</si>
  <si>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</si>
  <si>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</si>
  <si>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</si>
  <si>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</si>
  <si>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</si>
  <si>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</si>
  <si>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</si>
  <si>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</si>
  <si>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</si>
  <si>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</si>
  <si>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</si>
  <si>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</si>
  <si>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</si>
  <si>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</si>
  <si>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</si>
  <si>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</si>
  <si>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</si>
  <si>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</si>
  <si>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</si>
  <si>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</si>
  <si>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</si>
  <si>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</si>
  <si>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</si>
  <si>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</si>
  <si>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</si>
  <si>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</si>
  <si>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</si>
  <si>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</si>
  <si>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</si>
  <si>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</si>
  <si>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</si>
  <si>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</si>
  <si>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</si>
  <si>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</si>
  <si>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</si>
  <si>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</si>
  <si>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</si>
  <si>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</si>
  <si>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</si>
  <si>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</si>
  <si>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</si>
  <si>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</si>
  <si>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</si>
  <si>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</si>
  <si>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</si>
  <si>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</si>
  <si>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</si>
  <si>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</si>
  <si>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</si>
  <si>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</si>
  <si>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</si>
  <si>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</si>
  <si>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</si>
  <si>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</si>
  <si>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</si>
  <si>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</si>
  <si>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</si>
  <si>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</si>
  <si>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</si>
  <si>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</si>
  <si>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</si>
  <si>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</si>
  <si>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</si>
  <si>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</si>
  <si>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</si>
  <si>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</si>
  <si>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</si>
  <si>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</si>
  <si>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</si>
  <si>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</si>
  <si>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</si>
  <si>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</si>
  <si>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</si>
  <si>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</si>
  <si>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</si>
  <si>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</si>
  <si>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</si>
  <si>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</si>
  <si>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</si>
  <si>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</si>
  <si>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</si>
  <si>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</si>
  <si>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</si>
  <si>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</si>
  <si>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</si>
  <si>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</si>
  <si>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</si>
  <si>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</si>
  <si>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</si>
  <si>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</si>
  <si>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</si>
  <si>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</si>
  <si>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</si>
  <si>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</si>
  <si>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</si>
  <si>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</si>
  <si>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</si>
  <si>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</si>
  <si>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</si>
  <si>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</si>
  <si>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</si>
  <si>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</si>
  <si>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</si>
  <si>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</si>
  <si>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</si>
  <si>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</si>
  <si>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</si>
  <si>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</si>
  <si>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</si>
  <si>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</si>
  <si>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</si>
  <si>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</si>
  <si>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</si>
  <si>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</si>
  <si>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</si>
  <si>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</si>
  <si>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</si>
  <si>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</si>
  <si>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</si>
  <si>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</si>
  <si>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</si>
  <si>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</si>
  <si>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</si>
  <si>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</si>
  <si>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</si>
  <si>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</si>
  <si>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</si>
  <si>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</si>
  <si>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</si>
  <si>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</si>
  <si>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</si>
  <si>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</si>
  <si>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</si>
  <si>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</si>
  <si>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</si>
  <si>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</si>
  <si>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</si>
  <si>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</si>
  <si>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</si>
  <si>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</si>
  <si>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</si>
  <si>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</si>
  <si>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</si>
  <si>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</si>
  <si>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</si>
  <si>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</si>
  <si>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</si>
  <si>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</si>
  <si>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</si>
  <si>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</si>
  <si>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</si>
  <si>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</si>
  <si>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</si>
  <si>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</si>
  <si>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</si>
  <si>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</si>
  <si>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</si>
  <si>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</si>
  <si>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</si>
  <si>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</si>
  <si>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</si>
  <si>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</si>
  <si>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</si>
  <si>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</si>
  <si>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</si>
  <si>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</si>
  <si>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</si>
  <si>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</si>
  <si>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</si>
  <si>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</si>
  <si>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</si>
  <si>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</si>
  <si>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</si>
  <si>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</si>
  <si>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</si>
  <si>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</si>
  <si>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</si>
  <si>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</si>
  <si>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</si>
  <si>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</si>
  <si>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</si>
  <si>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</si>
  <si>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</si>
  <si>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</si>
  <si>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</si>
  <si>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</si>
  <si>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</si>
  <si>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</si>
  <si>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</si>
  <si>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</si>
  <si>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</si>
  <si>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</si>
  <si>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</si>
  <si>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</si>
  <si>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</si>
  <si>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</si>
  <si>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</si>
  <si>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</si>
  <si>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</si>
  <si>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</si>
  <si>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</si>
  <si>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</si>
  <si>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</si>
  <si>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</si>
  <si>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</si>
  <si>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</si>
  <si>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</si>
  <si>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</si>
  <si>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</si>
  <si>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</si>
  <si>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</si>
  <si>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</si>
  <si>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</si>
  <si>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</si>
  <si>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</si>
  <si>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</si>
  <si>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</si>
  <si>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</si>
  <si>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</si>
  <si>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</si>
  <si>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</si>
  <si>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</si>
  <si>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</si>
  <si>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</si>
  <si>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</si>
  <si>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</si>
  <si>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</si>
  <si>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</si>
  <si>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</si>
  <si>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</si>
  <si>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</si>
  <si>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</si>
  <si>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</si>
  <si>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</si>
  <si>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</si>
  <si>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</si>
  <si>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</si>
  <si>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</si>
  <si>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</si>
  <si>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</si>
  <si>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</si>
  <si>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</si>
  <si>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</si>
  <si>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</si>
  <si>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</si>
  <si>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</si>
  <si>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</si>
  <si>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</si>
  <si>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</si>
  <si>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</si>
  <si>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</si>
  <si>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</si>
  <si>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</si>
  <si>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</si>
  <si>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</si>
  <si>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</si>
  <si>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</si>
  <si>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</si>
  <si>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</si>
  <si>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</si>
  <si>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</si>
  <si>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</si>
  <si>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</si>
  <si>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</si>
  <si>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</si>
  <si>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</si>
  <si>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</si>
  <si>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</si>
  <si>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</si>
  <si>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</si>
  <si>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</si>
  <si>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</si>
  <si>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</si>
  <si>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</si>
  <si>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</si>
  <si>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</si>
  <si>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</si>
  <si>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</si>
  <si>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</si>
  <si>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</si>
  <si>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</si>
  <si>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</si>
  <si>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</si>
  <si>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</si>
  <si>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</si>
  <si>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</si>
  <si>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</si>
  <si>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</si>
  <si>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</si>
  <si>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</si>
  <si>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</si>
  <si>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</si>
  <si>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</si>
  <si>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</si>
  <si>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</si>
  <si>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</si>
  <si>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</si>
  <si>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</si>
  <si>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</si>
  <si>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</si>
  <si>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</si>
  <si>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</si>
  <si>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</si>
  <si>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</si>
  <si>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</si>
  <si>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</si>
  <si>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</si>
  <si>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</si>
  <si>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</si>
  <si>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</si>
  <si>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</si>
  <si>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</si>
  <si>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</si>
  <si>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</si>
  <si>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</si>
  <si>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</si>
  <si>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</si>
  <si>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</si>
  <si>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</si>
  <si>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</si>
  <si>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</si>
  <si>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</si>
  <si>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</si>
  <si>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</si>
  <si>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</si>
  <si>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</si>
  <si>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</si>
  <si>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</si>
  <si>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</si>
  <si>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</si>
  <si>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</si>
  <si>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</si>
  <si>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</si>
  <si>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</si>
  <si>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</si>
  <si>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</si>
  <si>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</si>
  <si>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</si>
  <si>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</si>
  <si>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</si>
  <si>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</si>
  <si>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</si>
  <si>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</si>
  <si>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</si>
  <si>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</si>
  <si>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</si>
  <si>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</si>
  <si>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</si>
  <si>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</si>
  <si>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</si>
  <si>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</si>
  <si>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</si>
  <si>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</si>
  <si>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</si>
  <si>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</si>
  <si>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</si>
  <si>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</si>
  <si>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</si>
  <si>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</si>
  <si>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</si>
  <si>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</si>
  <si>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</si>
  <si>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</si>
  <si>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</si>
  <si>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</si>
  <si>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</si>
  <si>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</si>
  <si>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</si>
  <si>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</si>
  <si>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</si>
  <si>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</si>
  <si>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</si>
  <si>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</si>
  <si>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</si>
  <si>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</si>
  <si>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</si>
  <si>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</si>
  <si>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</si>
  <si>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</si>
  <si>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</si>
  <si>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</si>
  <si>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</si>
  <si>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</si>
  <si>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</si>
  <si>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</si>
  <si>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</si>
  <si>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</si>
  <si>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</si>
  <si>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</si>
  <si>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</si>
  <si>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</si>
  <si>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</si>
  <si>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</si>
  <si>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</si>
  <si>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</si>
  <si>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</si>
  <si>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</si>
  <si>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</si>
  <si>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</si>
  <si>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</si>
  <si>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</si>
  <si>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</si>
  <si>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</si>
  <si>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</si>
  <si>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</si>
  <si>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</si>
  <si>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</si>
  <si>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</si>
  <si>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</si>
  <si>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</si>
  <si>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</si>
  <si>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</si>
  <si>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</si>
  <si>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</si>
  <si>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</si>
  <si>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</si>
  <si>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</si>
  <si>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</si>
  <si>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</si>
  <si>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</si>
  <si>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</si>
  <si>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</si>
  <si>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</si>
  <si>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</si>
  <si>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</si>
  <si>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</si>
  <si>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</si>
  <si>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</si>
  <si>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</si>
  <si>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</si>
  <si>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</si>
  <si>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</si>
  <si>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</si>
  <si>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</si>
  <si>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</si>
  <si>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</si>
  <si>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</si>
  <si>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</si>
  <si>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</si>
  <si>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</si>
  <si>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</si>
  <si>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</si>
  <si>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</si>
  <si>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</si>
  <si>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</si>
  <si>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</si>
  <si>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</si>
  <si>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</si>
  <si>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</si>
  <si>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</si>
  <si>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</si>
  <si>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</si>
  <si>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</si>
  <si>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</si>
  <si>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</si>
  <si>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</si>
  <si>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</si>
  <si>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</si>
  <si>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</si>
  <si>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</si>
  <si>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</si>
  <si>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</si>
  <si>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</si>
  <si>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</si>
  <si>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</si>
  <si>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</si>
  <si>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</si>
  <si>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</si>
  <si>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</si>
  <si>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</si>
  <si>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</si>
  <si>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</si>
  <si>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</si>
  <si>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</si>
  <si>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</si>
  <si>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</si>
  <si>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</si>
  <si>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</si>
  <si>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</si>
  <si>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</si>
  <si>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</si>
  <si>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</si>
  <si>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</si>
  <si>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</si>
  <si>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</si>
  <si>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</si>
  <si>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</si>
  <si>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</si>
  <si>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</si>
  <si>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</si>
  <si>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</si>
  <si>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</si>
  <si>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</si>
  <si>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</si>
  <si>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</si>
  <si>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</si>
  <si>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</si>
  <si>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</si>
  <si>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</si>
  <si>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</si>
  <si>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</si>
  <si>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</si>
  <si>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</si>
  <si>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</si>
  <si>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</si>
  <si>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</si>
  <si>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</si>
  <si>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</si>
  <si>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</si>
  <si>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</si>
  <si>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</si>
  <si>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</si>
  <si>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</si>
  <si>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</si>
  <si>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</si>
  <si>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</si>
  <si>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</si>
  <si>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</si>
  <si>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</si>
  <si>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</si>
  <si>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</si>
  <si>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</si>
  <si>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</si>
  <si>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</si>
  <si>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</si>
  <si>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</si>
  <si>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</si>
  <si>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</si>
  <si>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</si>
  <si>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</si>
  <si>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</si>
  <si>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</si>
  <si>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</si>
  <si>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</si>
  <si>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</si>
  <si>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</si>
  <si>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</si>
  <si>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</si>
  <si>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</si>
  <si>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</si>
  <si>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</si>
  <si>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</si>
  <si>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</si>
  <si>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</si>
  <si>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</si>
  <si>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</si>
  <si>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</si>
  <si>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</si>
  <si>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</si>
  <si>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</si>
  <si>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</si>
  <si>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</si>
  <si>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</si>
  <si>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</si>
  <si>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</si>
  <si>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</si>
  <si>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</si>
  <si>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</si>
  <si>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</si>
  <si>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</si>
  <si>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</si>
  <si>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</si>
  <si>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</si>
  <si>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</si>
  <si>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</si>
  <si>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</si>
  <si>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</si>
  <si>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</si>
  <si>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</si>
  <si>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</si>
  <si>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</si>
  <si>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</si>
  <si>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</si>
  <si>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</si>
  <si>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</si>
  <si>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</si>
  <si>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</si>
  <si>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</si>
  <si>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</si>
  <si>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</si>
  <si>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</si>
  <si>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</si>
  <si>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</si>
  <si>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</si>
  <si>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</si>
  <si>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</si>
  <si>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</si>
  <si>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</si>
  <si>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</si>
  <si>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</si>
  <si>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</si>
  <si>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</si>
  <si>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</si>
  <si>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</si>
  <si>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</si>
  <si>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</si>
  <si>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</si>
  <si>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</si>
  <si>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</si>
  <si>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</si>
  <si>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</si>
  <si>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</si>
  <si>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</si>
  <si>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</si>
  <si>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</si>
  <si>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</si>
  <si>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</si>
  <si>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</si>
  <si>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</si>
  <si>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</si>
  <si>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</si>
  <si>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</si>
  <si>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</si>
  <si>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</si>
  <si>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</si>
  <si>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</si>
  <si>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</si>
  <si>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</si>
  <si>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</si>
  <si>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</si>
  <si>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</si>
  <si>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</si>
  <si>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</si>
  <si>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</si>
  <si>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</si>
  <si>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</si>
  <si>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</si>
  <si>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</si>
  <si>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</si>
  <si>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</si>
  <si>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</si>
  <si>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</si>
  <si>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</si>
  <si>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</si>
  <si>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</si>
  <si>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</si>
  <si>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</si>
  <si>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</si>
  <si>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</si>
  <si>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</si>
  <si>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</si>
  <si>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</si>
  <si>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</si>
  <si>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</si>
  <si>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</si>
  <si>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</si>
  <si>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</si>
  <si>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</si>
  <si>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</si>
  <si>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</si>
  <si>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</si>
  <si>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</si>
  <si>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</si>
  <si>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</si>
  <si>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</si>
  <si>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</si>
  <si>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</si>
  <si>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</si>
  <si>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</si>
  <si>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</si>
  <si>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</si>
  <si>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</si>
  <si>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</si>
  <si>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</si>
  <si>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</si>
  <si>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</si>
  <si>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</si>
  <si>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</si>
  <si>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</si>
  <si>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</si>
  <si>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</si>
  <si>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</si>
  <si>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</si>
  <si>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</si>
  <si>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</si>
  <si>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</si>
  <si>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</si>
  <si>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</si>
  <si>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</si>
  <si>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</si>
  <si>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</si>
  <si>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</si>
  <si>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</si>
  <si>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</si>
  <si>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</si>
  <si>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</si>
  <si>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</si>
  <si>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</si>
  <si>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</si>
  <si>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</si>
  <si>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</si>
  <si>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</si>
  <si>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</si>
  <si>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</si>
  <si>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</si>
  <si>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</si>
  <si>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</si>
  <si>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</si>
  <si>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</si>
  <si>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</si>
  <si>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</si>
  <si>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</si>
  <si>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</si>
  <si>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</si>
  <si>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</si>
  <si>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</si>
  <si>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</si>
  <si>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</si>
  <si>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</si>
  <si>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</si>
  <si>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</si>
  <si>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</si>
  <si>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</si>
  <si>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</si>
  <si>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</si>
  <si>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</si>
  <si>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</si>
  <si>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</si>
  <si>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</si>
  <si>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</si>
  <si>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</si>
  <si>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</si>
  <si>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</si>
  <si>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</si>
  <si>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</si>
  <si>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</si>
  <si>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</si>
  <si>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</si>
  <si>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</si>
  <si>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</si>
  <si>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</si>
  <si>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</si>
  <si>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</si>
  <si>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</si>
  <si>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</si>
  <si>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</si>
  <si>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</si>
  <si>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</si>
  <si>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</si>
  <si>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</si>
  <si>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</si>
  <si>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</si>
  <si>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</si>
  <si>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</si>
  <si>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</si>
  <si>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</si>
  <si>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</si>
  <si>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</si>
  <si>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</si>
  <si>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</si>
  <si>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</si>
  <si>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</si>
  <si>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</si>
  <si>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</si>
  <si>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</si>
  <si>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</si>
  <si>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</si>
  <si>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</si>
  <si>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</si>
  <si>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</si>
  <si>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</si>
  <si>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</si>
  <si>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</si>
  <si>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</si>
  <si>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</si>
  <si>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</si>
  <si>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</si>
  <si>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</si>
  <si>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</si>
  <si>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</si>
  <si>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</si>
  <si>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</si>
  <si>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</si>
  <si>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</si>
  <si>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</si>
  <si>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</si>
  <si>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</si>
  <si>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</si>
  <si>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</si>
  <si>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</si>
  <si>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</si>
  <si>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</si>
  <si>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</si>
  <si>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</si>
  <si>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</si>
  <si>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</si>
  <si>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</si>
  <si>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</si>
  <si>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</si>
  <si>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</si>
  <si>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</si>
  <si>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</si>
  <si>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</si>
  <si>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</si>
  <si>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</si>
  <si>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</si>
  <si>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</si>
  <si>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</si>
  <si>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</si>
  <si>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</si>
  <si>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</si>
  <si>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</si>
  <si>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</si>
  <si>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</si>
  <si>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</si>
  <si>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</si>
  <si>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</si>
  <si>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</si>
  <si>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</si>
  <si>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</si>
  <si>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</si>
  <si>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</si>
  <si>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</si>
  <si>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</si>
  <si>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</si>
  <si>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</si>
  <si>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</si>
  <si>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</si>
  <si>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</si>
  <si>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</si>
  <si>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</si>
  <si>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</si>
  <si>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</si>
  <si>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</si>
  <si>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</si>
  <si>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</si>
  <si>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</si>
  <si>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</si>
  <si>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</si>
  <si>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</si>
  <si>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</si>
  <si>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</si>
  <si>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</si>
  <si>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</si>
  <si>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</si>
  <si>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</si>
  <si>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</si>
  <si>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</si>
  <si>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</si>
  <si>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</si>
  <si>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</si>
  <si>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</si>
  <si>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</si>
  <si>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</si>
  <si>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</si>
  <si>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</si>
  <si>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</si>
  <si>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</si>
  <si>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</si>
  <si>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</si>
  <si>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</si>
  <si>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</si>
  <si>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</si>
  <si>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</si>
  <si>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</si>
  <si>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</si>
  <si>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</si>
  <si>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</si>
  <si>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</si>
  <si>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</si>
  <si>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</si>
  <si>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</si>
  <si>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</si>
  <si>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</si>
  <si>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</si>
  <si>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</si>
  <si>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</si>
  <si>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</si>
  <si>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</si>
  <si>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</si>
  <si>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</si>
  <si>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</si>
  <si>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</si>
  <si>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</si>
  <si>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</si>
  <si>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</si>
  <si>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</si>
  <si>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</si>
  <si>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</si>
  <si>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</si>
  <si>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</si>
  <si>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</si>
  <si>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</si>
  <si>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</si>
  <si>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</si>
  <si>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</si>
  <si>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</si>
  <si>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</si>
  <si>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</si>
  <si>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</si>
  <si>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</si>
  <si>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</si>
  <si>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</si>
  <si>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</si>
  <si>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</si>
  <si>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</si>
  <si>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</si>
  <si>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</si>
  <si>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</si>
  <si>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</si>
  <si>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</si>
  <si>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</si>
  <si>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</si>
  <si>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</si>
  <si>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</si>
  <si>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</si>
  <si>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</si>
  <si>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</si>
  <si>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</si>
  <si>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</si>
  <si>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</si>
  <si>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</si>
  <si>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</si>
  <si>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</si>
  <si>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</si>
  <si>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</si>
  <si>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</si>
  <si>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</si>
  <si>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</si>
  <si>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</si>
  <si>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</si>
  <si>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</si>
  <si>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</si>
  <si>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</si>
  <si>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</si>
  <si>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</si>
  <si>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</si>
  <si>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</si>
  <si>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</si>
  <si>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</si>
  <si>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</si>
  <si>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</si>
  <si>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</si>
  <si>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</si>
  <si>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</si>
  <si>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</si>
  <si>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</si>
  <si>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</si>
  <si>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</si>
  <si>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</si>
  <si>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</si>
  <si>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</si>
  <si>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</si>
  <si>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</si>
  <si>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</si>
  <si>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</si>
  <si>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</si>
  <si>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</si>
  <si>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</si>
  <si>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</si>
  <si>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</si>
  <si>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</si>
  <si>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</si>
  <si>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</si>
  <si>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</si>
  <si>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</si>
  <si>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</si>
  <si>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</si>
  <si>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</si>
  <si>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</si>
  <si>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</si>
  <si>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</si>
  <si>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</si>
  <si>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</si>
  <si>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</si>
  <si>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</si>
  <si>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</si>
  <si>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</si>
  <si>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</si>
  <si>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</si>
  <si>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</si>
  <si>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</si>
  <si>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</si>
  <si>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</si>
  <si>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</si>
  <si>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</si>
  <si>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</si>
  <si>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</si>
  <si>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</si>
  <si>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</si>
  <si>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</si>
  <si>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</si>
  <si>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</si>
  <si>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</si>
  <si>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</si>
  <si>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</si>
  <si>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</si>
  <si>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</si>
  <si>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</si>
  <si>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</si>
  <si>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</si>
  <si>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</si>
  <si>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</si>
  <si>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</si>
  <si>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</si>
  <si>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</si>
  <si>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</si>
  <si>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</si>
  <si>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</si>
  <si>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</si>
  <si>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</si>
  <si>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</si>
  <si>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</si>
  <si>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</si>
  <si>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</si>
  <si>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</si>
  <si>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</si>
  <si>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</si>
  <si>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</si>
  <si>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</si>
  <si>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</si>
  <si>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</si>
  <si>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</si>
  <si>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</si>
  <si>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</si>
  <si>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</si>
  <si>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</si>
  <si>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</si>
  <si>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</si>
  <si>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</si>
  <si>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</si>
  <si>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</si>
  <si>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</si>
  <si>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</si>
  <si>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</si>
  <si>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</si>
  <si>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</si>
  <si>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</si>
  <si>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</si>
  <si>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</si>
  <si>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</si>
  <si>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</si>
  <si>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</si>
  <si>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</si>
  <si>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</si>
  <si>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</si>
  <si>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</si>
  <si>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</si>
  <si>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</si>
  <si>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</si>
  <si>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</si>
  <si>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</si>
  <si>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</si>
  <si>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</si>
  <si>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</si>
  <si>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</si>
  <si>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</si>
  <si>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</si>
  <si>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</si>
  <si>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</si>
  <si>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</si>
  <si>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</si>
  <si>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</si>
  <si>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</si>
  <si>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</si>
  <si>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</si>
  <si>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</si>
  <si>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</si>
  <si>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</si>
  <si>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</si>
  <si>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</si>
  <si>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</si>
  <si>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</si>
  <si>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</si>
  <si>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</si>
  <si>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</si>
  <si>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</si>
  <si>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</si>
  <si>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</si>
  <si>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</si>
  <si>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</si>
  <si>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</si>
  <si>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</si>
  <si>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</si>
  <si>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</si>
  <si>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</si>
  <si>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</si>
  <si>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</si>
  <si>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</si>
  <si>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</si>
  <si>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</si>
  <si>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</si>
  <si>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</si>
  <si>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</si>
  <si>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</si>
  <si>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</si>
  <si>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</si>
  <si>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</si>
  <si>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</si>
  <si>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</si>
  <si>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</si>
  <si>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</si>
  <si>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</si>
  <si>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</si>
  <si>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</si>
  <si>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</si>
  <si>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</si>
  <si>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</si>
  <si>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</si>
  <si>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</si>
  <si>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</si>
  <si>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</si>
  <si>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</si>
  <si>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</si>
  <si>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</si>
  <si>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</si>
  <si>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</si>
  <si>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</si>
  <si>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</si>
  <si>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</si>
  <si>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</si>
  <si>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</si>
  <si>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</si>
  <si>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</si>
  <si>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</si>
  <si>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</si>
  <si>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</si>
  <si>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</si>
  <si>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</si>
  <si>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</si>
  <si>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</si>
  <si>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</si>
  <si>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</si>
  <si>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</si>
  <si>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</si>
  <si>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</si>
  <si>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</si>
  <si>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</si>
  <si>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</si>
  <si>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</si>
  <si>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</si>
  <si>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</si>
  <si>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</si>
  <si>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</si>
  <si>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</si>
  <si>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</si>
  <si>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</si>
  <si>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</si>
  <si>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</si>
  <si>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</si>
  <si>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</si>
  <si>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</si>
  <si>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</si>
  <si>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</si>
  <si>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</si>
  <si>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</si>
  <si>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</si>
  <si>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</si>
  <si>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</si>
  <si>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</si>
  <si>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</si>
  <si>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</si>
  <si>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</si>
  <si>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</si>
  <si>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</si>
  <si>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</si>
  <si>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</si>
  <si>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</si>
  <si>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</si>
  <si>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</si>
  <si>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</si>
  <si>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</si>
  <si>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</si>
  <si>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</si>
  <si>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</si>
  <si>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</si>
  <si>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</si>
  <si>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</si>
  <si>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</si>
  <si>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</si>
  <si>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</si>
  <si>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</si>
  <si>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</si>
  <si>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</si>
  <si>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</si>
  <si>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</si>
  <si>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</si>
  <si>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</si>
  <si>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</si>
  <si>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</si>
  <si>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</si>
  <si>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</si>
  <si>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</si>
  <si>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</si>
  <si>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</si>
  <si>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</si>
  <si>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</si>
  <si>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</si>
  <si>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</si>
  <si>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</si>
  <si>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</si>
  <si>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</si>
  <si>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</si>
  <si>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</si>
  <si>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</si>
  <si>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</si>
  <si>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</si>
  <si>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</si>
  <si>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</si>
  <si>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</si>
  <si>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</si>
  <si>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</si>
  <si>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</si>
  <si>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</si>
  <si>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</si>
  <si>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</si>
  <si>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</si>
  <si>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</si>
  <si>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</si>
  <si>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</si>
  <si>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</si>
  <si>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</si>
  <si>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</si>
  <si>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</si>
  <si>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</si>
  <si>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</si>
  <si>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</si>
  <si>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</si>
  <si>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</si>
  <si>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</si>
  <si>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</si>
  <si>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</si>
  <si>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</si>
  <si>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</si>
  <si>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</si>
  <si>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</si>
  <si>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</si>
  <si>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</si>
  <si>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</si>
  <si>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</si>
  <si>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</si>
  <si>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</si>
  <si>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</si>
  <si>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</si>
  <si>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</si>
  <si>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</si>
  <si>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</si>
  <si>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</si>
  <si>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</si>
  <si>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</si>
  <si>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</si>
  <si>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</si>
  <si>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</si>
  <si>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</si>
  <si>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</si>
  <si>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</si>
  <si>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</si>
  <si>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</si>
  <si>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</si>
  <si>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</si>
  <si>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</si>
  <si>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</si>
  <si>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</si>
  <si>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</si>
  <si>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</si>
  <si>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</si>
  <si>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</si>
  <si>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</si>
  <si>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</si>
  <si>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</si>
  <si>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</si>
  <si>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</si>
  <si>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</si>
  <si>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</si>
  <si>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</si>
  <si>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</si>
  <si>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</si>
  <si>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</si>
  <si>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</si>
  <si>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</si>
  <si>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</si>
  <si>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</si>
  <si>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</si>
  <si>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</si>
  <si>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</si>
  <si>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</si>
  <si>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</si>
  <si>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</si>
  <si>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</si>
  <si>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</si>
  <si>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</si>
  <si>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</si>
  <si>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</si>
  <si>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</si>
  <si>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</si>
  <si>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</si>
  <si>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</si>
  <si>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</si>
  <si>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</si>
  <si>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</si>
  <si>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</si>
  <si>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</si>
  <si>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</si>
  <si>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</si>
  <si>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</si>
  <si>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</si>
  <si>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</si>
  <si>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</si>
  <si>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</si>
  <si>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</si>
  <si>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</si>
  <si>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</si>
  <si>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</si>
  <si>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</si>
  <si>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</si>
  <si>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</si>
  <si>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</si>
  <si>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</si>
  <si>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</si>
  <si>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</si>
  <si>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</si>
  <si>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</si>
  <si>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</si>
  <si>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</si>
  <si>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</si>
  <si>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</si>
  <si>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</si>
  <si>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</si>
  <si>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</si>
  <si>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</si>
  <si>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</si>
  <si>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</si>
  <si>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</si>
  <si>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</si>
  <si>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</si>
  <si>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</si>
  <si>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</si>
  <si>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</si>
  <si>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</si>
  <si>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</si>
  <si>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</si>
  <si>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</si>
  <si>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</si>
  <si>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</si>
  <si>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</si>
  <si>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</si>
  <si>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</si>
  <si>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</si>
  <si>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</si>
  <si>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</si>
  <si>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</si>
  <si>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</si>
  <si>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</si>
  <si>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</si>
  <si>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</si>
  <si>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</si>
  <si>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</si>
  <si>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</si>
  <si>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</si>
  <si>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</si>
  <si>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</si>
  <si>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</si>
  <si>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</si>
  <si>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</si>
  <si>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</si>
  <si>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</si>
  <si>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</si>
  <si>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</si>
  <si>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</si>
  <si>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</si>
  <si>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</si>
  <si>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</si>
  <si>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</si>
  <si>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</si>
  <si>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</si>
  <si>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</si>
  <si>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</si>
  <si>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</si>
  <si>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</si>
  <si>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</si>
  <si>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</si>
  <si>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</si>
  <si>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</si>
  <si>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</si>
  <si>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</si>
  <si>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Acciaierie Valbruna SpA</t>
  </si>
  <si>
    <t>ID grade code 4221</t>
  </si>
  <si>
    <t>'VAL2W (Grade 422, UNS S42200)</t>
  </si>
  <si>
    <t>'Tungsten is intentionally added during the fabrication of VAL2W (4221) as Ferro-Alloy (Fe-W) to become a chemistry component in the range of 0,75-1,25% of mass. Tungsten is necessary  in order to increase mechanical properties of finished products at high temperatures for applications such as turbine blades.</t>
  </si>
  <si>
    <t>ID grade code 9327</t>
  </si>
  <si>
    <t>AVC276 (Grade C-276, UNS N10276)</t>
  </si>
  <si>
    <t>Tungsten is intentionally added during the fabrication of  AVC276 (9327) as Ferro-Alloy (Fe-W) to become a chemistry component in the range of 3,00-4,50% of mass. Tungsten is necessary  in order toincrease resistance at crevice corrosion phenomena, stress corrosion cracking and pitting corrosion.</t>
  </si>
  <si>
    <t>ID grade code 5130</t>
  </si>
  <si>
    <t>V257MWU (Grade 2507, UNS S32760)</t>
  </si>
  <si>
    <t>Tungsten is intentionally added during the fabrication of V257MWU (5130) as Ferro-Alloy (Fe-W) to become a chemistry component in the range of 0,50-1,00% of mass. Tungsten is necessary  in order to increase resistance at crevice corrosion phenomena, stress corrosion cracking and pitting corrosion.</t>
  </si>
  <si>
    <t>IT02866820240</t>
  </si>
  <si>
    <t>VAT - Ministry of Economy &amp; Finance</t>
  </si>
  <si>
    <t>Via A. Volta 4, 39100 Bolzano - ITALY (Registered Office)</t>
  </si>
  <si>
    <t xml:space="preserve">Roberto Bertin  - Sales Director      
</t>
  </si>
  <si>
    <t>roberto.bertin@valbruna.it</t>
  </si>
  <si>
    <t>Direct: +39-04444-968-262</t>
  </si>
  <si>
    <t>Massimo Amenduni Gresele</t>
  </si>
  <si>
    <t xml:space="preserve">Managing Director      
</t>
  </si>
  <si>
    <t>info@valbruna.it</t>
  </si>
  <si>
    <t>Switchboard: +39-0444-968-211</t>
  </si>
  <si>
    <t>Based on the results of AV’s documentation-based Reasonable Country of Origin Inquiry (RCOI) on its immediate supplier and its smelter sources, AV has no reason to believe that CM's W-derivates used in its steel manufacturing process are originated in the DRC or other covered countries</t>
  </si>
  <si>
    <t>Based on the results of AV’s RCOI on its immediate supplier and its smelter sources, AV has no reason to believe that CM's W-derivates used in its steel manufacturing process are originated in the DRC or other covered countries</t>
  </si>
  <si>
    <t>Tungsten is added as Ferro-Alloy (fe-W) during the steelmaking process of some martensitic, superduplex and high-Nickel alloys as a chemistry component up to 4,5%  max of mass.</t>
  </si>
  <si>
    <t>All documentations providing evidence to the answer are available at AV's HQ for inspection upon request</t>
  </si>
  <si>
    <t>See "Smelter List" Sheet in this template</t>
  </si>
  <si>
    <t>AV requires its Fe-Alloys suppliers (EU Importers/Traders) to identify and declare all the smelters providing  Fe-W. All identified smelters are companies that have been determined to be conformant with the RMAP Supply Chain Transparency Smelter Audit Protocol for Tungsten by completing a RMAP conformance audit conducted by an independent third party audit.</t>
  </si>
  <si>
    <t>https://www.valbruna-stainless-steel.com/it/responsibility/minerals</t>
  </si>
  <si>
    <t>Due-diligence is not requested to AV since is neither a  US publicly traded Company  nor AV is an EU Importer.  AV has taken actions to source responsibly Tungsten derivates and to disclose the relevant  information; therefore AV  has conducted a document-based RCOI to respond to market requirements and made public whatever is contained in this template</t>
  </si>
  <si>
    <t>AV requests its supliers of Fe-W (EU Importers/Traders) to complete and submitt CMRT Conflict Minerals Reporting Template  Rev. 6,01 dtd 19th May 2019. Templates are available for customers audit at the AV's HQ in Vicenza-Italy.</t>
  </si>
  <si>
    <t xml:space="preserve">Upon AV's request, Fe-Alloys suppliers (EU Importers/Traders) make available all
information gained and maintained pursuant to their due diligence with due regard for business confidentiality and other competitive concerns. </t>
  </si>
  <si>
    <t xml:space="preserve">1) Only US publicly traded companies are required to submit an annual conflict minerals disclosure report by filing the SEC Specialized Disclosure Report (SD).                                                                                  2) EU regulation sets out filing obligations for: a) "Upstream" companies which have to comply with mandatory rules on due diligence when they import in the Union or b) "Downstream" companies importing metal-stage products.                                                                                                                                        AV does not fall into either case and therefore is not due to file any annual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</si>
</sst>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8" fillId="0" borderId="0" applyNumberFormat="0" applyFill="0" applyBorder="0" applyAlignment="0" applyProtection="0">
      <alignment vertical="top"/>
      <protection locked="0"/>
    </xf>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37" xfId="0" quotePrefix="1" applyNumberFormat="1"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49" fontId="8" fillId="33" borderId="61" xfId="593" applyNumberForma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49" fontId="0" fillId="0" borderId="0" xfId="0" applyNumberFormat="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llegamento ipertestuale 2" xfId="593" xr:uid="{6C4A6BC2-DA24-43FB-90A8-023B1F024C37}"/>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1">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bertin/AppData/Local/Microsoft/Windows/INetCache/Content.Outlook/8IP72TTX/2022%2005%2031%20RMI_CMRT_6.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bertin/AppData/Local/Microsoft/Windows/INetCache/Content.Outlook/8IP72TTX/RMI_CMRT_6.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berto.bertin@valbruna.i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valbruna-stainless-steel.com/it/responsibility/minerals" TargetMode="External"/><Relationship Id="rId4" Type="http://schemas.openxmlformats.org/officeDocument/2006/relationships/hyperlink" Target="mailto:info@valbruna.i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60"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57"/>
      <c r="B2" s="35" t="s">
        <v>847</v>
      </c>
      <c r="C2" s="33"/>
      <c r="D2" s="199"/>
      <c r="E2" s="3"/>
      <c r="F2" s="33"/>
      <c r="G2" s="31"/>
    </row>
    <row r="3" spans="1:7">
      <c r="A3" s="357"/>
      <c r="B3" s="5" t="s">
        <v>839</v>
      </c>
      <c r="C3" s="6"/>
      <c r="D3" s="200"/>
      <c r="E3" s="3"/>
      <c r="F3" s="6"/>
      <c r="G3" s="31"/>
    </row>
    <row r="4" spans="1:7" ht="15">
      <c r="A4" s="357"/>
      <c r="B4" s="38" t="s">
        <v>849</v>
      </c>
      <c r="C4" s="7"/>
      <c r="D4" s="201"/>
      <c r="E4" s="3"/>
      <c r="F4" s="7"/>
      <c r="G4" s="31"/>
    </row>
    <row r="5" spans="1:7">
      <c r="A5" s="357"/>
      <c r="B5" s="37" t="s">
        <v>1040</v>
      </c>
      <c r="C5" s="4"/>
      <c r="D5" s="202"/>
      <c r="E5" s="3"/>
      <c r="F5" s="4"/>
      <c r="G5" s="31"/>
    </row>
    <row r="6" spans="1:7">
      <c r="A6" s="357"/>
      <c r="B6" s="8"/>
      <c r="C6" s="8"/>
      <c r="D6" s="203"/>
      <c r="E6" s="8"/>
      <c r="F6" s="8"/>
      <c r="G6" s="31"/>
    </row>
    <row r="7" spans="1:7">
      <c r="A7" s="357"/>
      <c r="B7" s="8"/>
      <c r="C7" s="8"/>
      <c r="D7" s="203"/>
      <c r="E7" s="8"/>
      <c r="F7" s="8"/>
      <c r="G7" s="31"/>
    </row>
    <row r="8" spans="1:7">
      <c r="A8" s="357"/>
      <c r="B8" s="8"/>
      <c r="C8" s="8"/>
      <c r="D8" s="203"/>
      <c r="E8" s="8"/>
      <c r="F8" s="8"/>
      <c r="G8" s="31"/>
    </row>
    <row r="9" spans="1:7">
      <c r="A9" s="357"/>
      <c r="B9" s="360" t="s">
        <v>850</v>
      </c>
      <c r="C9" s="360"/>
      <c r="D9" s="360"/>
      <c r="E9" s="360"/>
      <c r="F9" s="360"/>
      <c r="G9" s="31"/>
    </row>
    <row r="10" spans="1:7" ht="27" customHeight="1">
      <c r="A10" s="357"/>
      <c r="B10" s="361" t="s">
        <v>438</v>
      </c>
      <c r="C10" s="361"/>
      <c r="D10" s="361"/>
      <c r="E10" s="361"/>
      <c r="F10" s="361"/>
      <c r="G10" s="31"/>
    </row>
    <row r="11" spans="1:7" ht="27" customHeight="1">
      <c r="A11" s="357"/>
      <c r="B11" s="362"/>
      <c r="C11" s="362"/>
      <c r="D11" s="362"/>
      <c r="E11" s="362"/>
      <c r="F11" s="362"/>
      <c r="G11" s="31"/>
    </row>
    <row r="12" spans="1:7">
      <c r="A12" s="357"/>
      <c r="B12" s="39" t="s">
        <v>848</v>
      </c>
      <c r="C12" s="40" t="s">
        <v>851</v>
      </c>
      <c r="D12" s="204" t="s">
        <v>852</v>
      </c>
      <c r="E12" s="40" t="s">
        <v>612</v>
      </c>
      <c r="F12" s="40" t="s">
        <v>613</v>
      </c>
      <c r="G12" s="31"/>
    </row>
    <row r="13" spans="1:7" ht="20">
      <c r="A13" s="357"/>
      <c r="B13" s="2">
        <v>1</v>
      </c>
      <c r="C13" s="34" t="s">
        <v>1088</v>
      </c>
      <c r="D13" s="36" t="s">
        <v>876</v>
      </c>
      <c r="E13" s="187" t="s">
        <v>853</v>
      </c>
      <c r="F13" s="187"/>
      <c r="G13" s="31"/>
    </row>
    <row r="14" spans="1:7" ht="30">
      <c r="A14" s="357"/>
      <c r="B14" s="2">
        <v>2</v>
      </c>
      <c r="C14" s="34" t="s">
        <v>1088</v>
      </c>
      <c r="D14" s="36" t="s">
        <v>1025</v>
      </c>
      <c r="E14" s="187" t="s">
        <v>530</v>
      </c>
      <c r="F14" s="187" t="s">
        <v>531</v>
      </c>
      <c r="G14" s="31"/>
    </row>
    <row r="15" spans="1:7" ht="89.15" customHeight="1">
      <c r="A15" s="357"/>
      <c r="B15" s="363">
        <v>2.0099999999999998</v>
      </c>
      <c r="C15" s="366" t="s">
        <v>1088</v>
      </c>
      <c r="D15" s="369" t="s">
        <v>2263</v>
      </c>
      <c r="E15" s="188" t="s">
        <v>614</v>
      </c>
      <c r="F15" s="188" t="s">
        <v>617</v>
      </c>
      <c r="G15" s="31"/>
    </row>
    <row r="16" spans="1:7" ht="99" customHeight="1">
      <c r="A16" s="357"/>
      <c r="B16" s="364"/>
      <c r="C16" s="367"/>
      <c r="D16" s="370"/>
      <c r="E16" s="189"/>
      <c r="F16" s="189" t="s">
        <v>615</v>
      </c>
      <c r="G16" s="31"/>
    </row>
    <row r="17" spans="1:7" ht="63" customHeight="1">
      <c r="A17" s="357"/>
      <c r="B17" s="365"/>
      <c r="C17" s="368"/>
      <c r="D17" s="371"/>
      <c r="E17" s="34"/>
      <c r="F17" s="34" t="s">
        <v>616</v>
      </c>
      <c r="G17" s="31"/>
    </row>
    <row r="18" spans="1:7" ht="117" customHeight="1">
      <c r="A18" s="357"/>
      <c r="B18" s="363">
        <v>2.02</v>
      </c>
      <c r="C18" s="366" t="s">
        <v>1088</v>
      </c>
      <c r="D18" s="369" t="s">
        <v>2264</v>
      </c>
      <c r="E18" s="188" t="s">
        <v>439</v>
      </c>
      <c r="F18" s="188" t="s">
        <v>525</v>
      </c>
      <c r="G18" s="31"/>
    </row>
    <row r="19" spans="1:7" ht="71.150000000000006" customHeight="1">
      <c r="A19" s="357"/>
      <c r="B19" s="364"/>
      <c r="C19" s="367"/>
      <c r="D19" s="370"/>
      <c r="E19" s="189" t="s">
        <v>529</v>
      </c>
      <c r="F19" s="189" t="s">
        <v>440</v>
      </c>
      <c r="G19" s="31"/>
    </row>
    <row r="20" spans="1:7" ht="90.75" customHeight="1">
      <c r="A20" s="357"/>
      <c r="B20" s="364"/>
      <c r="C20" s="367"/>
      <c r="D20" s="370"/>
      <c r="E20" s="189"/>
      <c r="F20" s="189" t="s">
        <v>619</v>
      </c>
      <c r="G20" s="31"/>
    </row>
    <row r="21" spans="1:7" ht="74.25" customHeight="1">
      <c r="A21" s="357"/>
      <c r="B21" s="365"/>
      <c r="C21" s="368"/>
      <c r="D21" s="371"/>
      <c r="E21" s="34"/>
      <c r="F21" s="34" t="s">
        <v>618</v>
      </c>
      <c r="G21" s="31"/>
    </row>
    <row r="22" spans="1:7" ht="90" customHeight="1">
      <c r="A22" s="357"/>
      <c r="B22" s="375">
        <v>2.0299999999999998</v>
      </c>
      <c r="C22" s="375" t="s">
        <v>822</v>
      </c>
      <c r="D22" s="378" t="s">
        <v>2265</v>
      </c>
      <c r="E22" s="366" t="s">
        <v>437</v>
      </c>
      <c r="F22" s="188" t="s">
        <v>460</v>
      </c>
      <c r="G22" s="31"/>
    </row>
    <row r="23" spans="1:7" ht="109.5" customHeight="1">
      <c r="A23" s="357"/>
      <c r="B23" s="376"/>
      <c r="C23" s="376"/>
      <c r="D23" s="379"/>
      <c r="E23" s="367"/>
      <c r="F23" s="189" t="s">
        <v>823</v>
      </c>
      <c r="G23" s="31"/>
    </row>
    <row r="24" spans="1:7" ht="74.25" customHeight="1">
      <c r="A24" s="357"/>
      <c r="B24" s="377"/>
      <c r="C24" s="377"/>
      <c r="D24" s="380"/>
      <c r="E24" s="368"/>
      <c r="F24" s="34" t="s">
        <v>436</v>
      </c>
      <c r="G24" s="31"/>
    </row>
    <row r="25" spans="1:7" ht="72" customHeight="1">
      <c r="A25" s="357"/>
      <c r="B25" s="2" t="s">
        <v>458</v>
      </c>
      <c r="C25" s="34" t="s">
        <v>459</v>
      </c>
      <c r="D25" s="36" t="s">
        <v>2266</v>
      </c>
      <c r="E25" s="34" t="s">
        <v>2261</v>
      </c>
      <c r="F25" s="34" t="s">
        <v>461</v>
      </c>
      <c r="G25" s="31"/>
    </row>
    <row r="26" spans="1:7" ht="98.15" customHeight="1">
      <c r="A26" s="357"/>
      <c r="B26" s="372">
        <v>3</v>
      </c>
      <c r="C26" s="363" t="s">
        <v>70</v>
      </c>
      <c r="D26" s="369" t="s">
        <v>2267</v>
      </c>
      <c r="E26" s="366" t="s">
        <v>0</v>
      </c>
      <c r="F26" s="188" t="s">
        <v>64</v>
      </c>
      <c r="G26" s="31"/>
    </row>
    <row r="27" spans="1:7" ht="90" customHeight="1">
      <c r="A27" s="357"/>
      <c r="B27" s="373"/>
      <c r="C27" s="364"/>
      <c r="D27" s="370"/>
      <c r="E27" s="367"/>
      <c r="F27" s="189" t="s">
        <v>59</v>
      </c>
      <c r="G27" s="31"/>
    </row>
    <row r="28" spans="1:7" ht="19.399999999999999" customHeight="1">
      <c r="A28" s="357"/>
      <c r="B28" s="373"/>
      <c r="C28" s="364"/>
      <c r="D28" s="370"/>
      <c r="E28" s="367"/>
      <c r="F28" s="189" t="s">
        <v>60</v>
      </c>
      <c r="G28" s="31"/>
    </row>
    <row r="29" spans="1:7" ht="74.5" customHeight="1">
      <c r="A29" s="357"/>
      <c r="B29" s="373"/>
      <c r="C29" s="364"/>
      <c r="D29" s="370"/>
      <c r="E29" s="367"/>
      <c r="F29" s="189" t="s">
        <v>61</v>
      </c>
      <c r="G29" s="31"/>
    </row>
    <row r="30" spans="1:7" ht="62.5" customHeight="1">
      <c r="A30" s="357"/>
      <c r="B30" s="373"/>
      <c r="C30" s="364"/>
      <c r="D30" s="370"/>
      <c r="E30" s="367"/>
      <c r="F30" s="189" t="s">
        <v>62</v>
      </c>
      <c r="G30" s="31"/>
    </row>
    <row r="31" spans="1:7" ht="81" customHeight="1">
      <c r="A31" s="357"/>
      <c r="B31" s="373"/>
      <c r="C31" s="364"/>
      <c r="D31" s="370"/>
      <c r="E31" s="367"/>
      <c r="F31" s="189" t="s">
        <v>63</v>
      </c>
      <c r="G31" s="31"/>
    </row>
    <row r="32" spans="1:7" ht="48.75" customHeight="1">
      <c r="A32" s="357"/>
      <c r="B32" s="373"/>
      <c r="C32" s="364"/>
      <c r="D32" s="370"/>
      <c r="E32" s="367"/>
      <c r="F32" s="189" t="s">
        <v>66</v>
      </c>
      <c r="G32" s="31"/>
    </row>
    <row r="33" spans="1:7" ht="98.5" customHeight="1">
      <c r="A33" s="357"/>
      <c r="B33" s="373"/>
      <c r="C33" s="364"/>
      <c r="D33" s="370"/>
      <c r="E33" s="367"/>
      <c r="F33" s="189" t="s">
        <v>65</v>
      </c>
      <c r="G33" s="31"/>
    </row>
    <row r="34" spans="1:7" ht="89.15" customHeight="1">
      <c r="A34" s="357"/>
      <c r="B34" s="373"/>
      <c r="C34" s="364"/>
      <c r="D34" s="370"/>
      <c r="E34" s="367"/>
      <c r="F34" s="189" t="s">
        <v>67</v>
      </c>
      <c r="G34" s="31"/>
    </row>
    <row r="35" spans="1:7" ht="29.15" customHeight="1">
      <c r="A35" s="357"/>
      <c r="B35" s="373"/>
      <c r="C35" s="364"/>
      <c r="D35" s="370"/>
      <c r="E35" s="367"/>
      <c r="F35" s="189" t="s">
        <v>68</v>
      </c>
      <c r="G35" s="31"/>
    </row>
    <row r="36" spans="1:7" ht="111">
      <c r="A36" s="357"/>
      <c r="B36" s="374"/>
      <c r="C36" s="365"/>
      <c r="D36" s="371"/>
      <c r="E36" s="368"/>
      <c r="F36" s="190" t="s">
        <v>69</v>
      </c>
      <c r="G36" s="31"/>
    </row>
    <row r="37" spans="1:7" ht="100">
      <c r="A37" s="357"/>
      <c r="B37" s="163">
        <v>3.01</v>
      </c>
      <c r="C37" s="164" t="s">
        <v>70</v>
      </c>
      <c r="D37" s="36" t="s">
        <v>2268</v>
      </c>
      <c r="E37" s="191" t="s">
        <v>1328</v>
      </c>
      <c r="F37" s="192" t="s">
        <v>1434</v>
      </c>
      <c r="G37" s="31"/>
    </row>
    <row r="38" spans="1:7" ht="90">
      <c r="A38" s="357"/>
      <c r="B38" s="163">
        <v>3.02</v>
      </c>
      <c r="C38" s="164" t="s">
        <v>1361</v>
      </c>
      <c r="D38" s="36" t="s">
        <v>2269</v>
      </c>
      <c r="E38" s="191" t="s">
        <v>1376</v>
      </c>
      <c r="F38" s="192" t="s">
        <v>1435</v>
      </c>
      <c r="G38" s="31"/>
    </row>
    <row r="39" spans="1:7" ht="80">
      <c r="A39" s="357"/>
      <c r="B39" s="173">
        <v>4</v>
      </c>
      <c r="C39" s="172" t="s">
        <v>1531</v>
      </c>
      <c r="D39" s="36" t="s">
        <v>2270</v>
      </c>
      <c r="E39" s="34" t="s">
        <v>2213</v>
      </c>
      <c r="F39" s="34" t="s">
        <v>1532</v>
      </c>
      <c r="G39" s="31"/>
    </row>
    <row r="40" spans="1:7" ht="50">
      <c r="A40" s="357"/>
      <c r="B40" s="163">
        <v>4.01</v>
      </c>
      <c r="C40" s="172" t="s">
        <v>1531</v>
      </c>
      <c r="D40" s="36" t="s">
        <v>2272</v>
      </c>
      <c r="E40" s="34" t="s">
        <v>2227</v>
      </c>
      <c r="F40" s="34" t="s">
        <v>2231</v>
      </c>
      <c r="G40" s="31"/>
    </row>
    <row r="41" spans="1:7" ht="50">
      <c r="A41" s="357"/>
      <c r="B41" s="163" t="s">
        <v>2259</v>
      </c>
      <c r="C41" s="172" t="s">
        <v>1531</v>
      </c>
      <c r="D41" s="36" t="s">
        <v>2271</v>
      </c>
      <c r="E41" s="34" t="s">
        <v>2262</v>
      </c>
      <c r="F41" s="34" t="s">
        <v>2260</v>
      </c>
      <c r="G41" s="31"/>
    </row>
    <row r="42" spans="1:7" ht="50">
      <c r="A42" s="357"/>
      <c r="B42" s="163" t="s">
        <v>2295</v>
      </c>
      <c r="C42" s="172" t="s">
        <v>1531</v>
      </c>
      <c r="D42" s="36" t="s">
        <v>2302</v>
      </c>
      <c r="E42" s="34" t="s">
        <v>2261</v>
      </c>
      <c r="F42" s="34" t="s">
        <v>2296</v>
      </c>
      <c r="G42" s="31"/>
    </row>
    <row r="43" spans="1:7" ht="110">
      <c r="A43" s="357"/>
      <c r="B43" s="184">
        <v>4.0999999999999996</v>
      </c>
      <c r="C43" s="172" t="s">
        <v>2301</v>
      </c>
      <c r="D43" s="185">
        <v>42867</v>
      </c>
      <c r="E43" s="193" t="s">
        <v>2304</v>
      </c>
      <c r="F43" s="34" t="s">
        <v>2303</v>
      </c>
      <c r="G43" s="31"/>
    </row>
    <row r="44" spans="1:7" ht="70">
      <c r="A44" s="357"/>
      <c r="B44" s="184">
        <v>4.2</v>
      </c>
      <c r="C44" s="172" t="s">
        <v>2301</v>
      </c>
      <c r="D44" s="185">
        <v>42704</v>
      </c>
      <c r="E44" s="193" t="s">
        <v>2503</v>
      </c>
      <c r="F44" s="34" t="s">
        <v>2478</v>
      </c>
      <c r="G44" s="31"/>
    </row>
    <row r="45" spans="1:7" ht="130">
      <c r="A45" s="357"/>
      <c r="B45" s="233">
        <v>5</v>
      </c>
      <c r="C45" s="172" t="s">
        <v>2301</v>
      </c>
      <c r="D45" s="185">
        <v>42867</v>
      </c>
      <c r="E45" s="193" t="s">
        <v>12784</v>
      </c>
      <c r="F45" s="34" t="s">
        <v>12506</v>
      </c>
      <c r="G45" s="31"/>
    </row>
    <row r="46" spans="1:7" ht="30">
      <c r="A46" s="357"/>
      <c r="B46" s="184">
        <v>5.01</v>
      </c>
      <c r="C46" s="172" t="s">
        <v>2301</v>
      </c>
      <c r="D46" s="185">
        <v>42907</v>
      </c>
      <c r="E46" s="193" t="s">
        <v>15650</v>
      </c>
      <c r="F46" s="34" t="s">
        <v>12506</v>
      </c>
      <c r="G46" s="31"/>
    </row>
    <row r="47" spans="1:7" ht="60">
      <c r="A47" s="357"/>
      <c r="B47" s="184">
        <v>5.0999999999999996</v>
      </c>
      <c r="C47" s="172" t="s">
        <v>2301</v>
      </c>
      <c r="D47" s="185">
        <v>43070</v>
      </c>
      <c r="E47" s="193" t="s">
        <v>12994</v>
      </c>
      <c r="F47" s="34" t="s">
        <v>12995</v>
      </c>
      <c r="G47" s="31"/>
    </row>
    <row r="48" spans="1:7" ht="50">
      <c r="A48" s="357"/>
      <c r="B48" s="184">
        <v>5.1100000000000003</v>
      </c>
      <c r="C48" s="172" t="s">
        <v>13232</v>
      </c>
      <c r="D48" s="185">
        <v>43217</v>
      </c>
      <c r="E48" s="193" t="s">
        <v>13358</v>
      </c>
      <c r="F48" s="34" t="s">
        <v>13266</v>
      </c>
      <c r="G48" s="31"/>
    </row>
    <row r="49" spans="1:7" ht="50">
      <c r="A49" s="357"/>
      <c r="B49" s="184">
        <v>5.12</v>
      </c>
      <c r="C49" s="172" t="s">
        <v>13232</v>
      </c>
      <c r="D49" s="185">
        <v>43581</v>
      </c>
      <c r="E49" s="193" t="s">
        <v>13358</v>
      </c>
      <c r="F49" s="34" t="s">
        <v>13920</v>
      </c>
      <c r="G49" s="31"/>
    </row>
    <row r="50" spans="1:7" ht="70">
      <c r="A50" s="357"/>
      <c r="B50" s="233">
        <v>6</v>
      </c>
      <c r="C50" s="172" t="s">
        <v>13232</v>
      </c>
      <c r="D50" s="185">
        <v>43964</v>
      </c>
      <c r="E50" s="193" t="s">
        <v>14138</v>
      </c>
      <c r="F50" s="34" t="s">
        <v>13925</v>
      </c>
      <c r="G50" s="31"/>
    </row>
    <row r="51" spans="1:7" ht="40">
      <c r="A51" s="357"/>
      <c r="B51" s="184">
        <v>6.01</v>
      </c>
      <c r="C51" s="172" t="s">
        <v>13232</v>
      </c>
      <c r="D51" s="185">
        <v>43970</v>
      </c>
      <c r="E51" s="193" t="s">
        <v>15651</v>
      </c>
      <c r="F51" s="193" t="s">
        <v>13925</v>
      </c>
      <c r="G51" s="31"/>
    </row>
    <row r="52" spans="1:7" ht="40">
      <c r="A52" s="357"/>
      <c r="B52" s="184">
        <v>6.1</v>
      </c>
      <c r="C52" s="172" t="s">
        <v>13232</v>
      </c>
      <c r="D52" s="185">
        <v>44314</v>
      </c>
      <c r="E52" s="193" t="s">
        <v>15631</v>
      </c>
      <c r="F52" s="193" t="s">
        <v>15144</v>
      </c>
      <c r="G52" s="31"/>
    </row>
    <row r="53" spans="1:7" ht="40">
      <c r="A53" s="357"/>
      <c r="B53" s="184">
        <v>6.2</v>
      </c>
      <c r="C53" s="172" t="s">
        <v>13232</v>
      </c>
      <c r="D53" s="185">
        <v>44678</v>
      </c>
      <c r="E53" s="193" t="s">
        <v>15631</v>
      </c>
      <c r="F53" s="193" t="s">
        <v>15624</v>
      </c>
      <c r="G53" s="31"/>
    </row>
    <row r="54" spans="1:7" ht="40">
      <c r="A54" s="357"/>
      <c r="B54" s="184">
        <v>6.21</v>
      </c>
      <c r="C54" s="172" t="s">
        <v>13232</v>
      </c>
      <c r="D54" s="185">
        <v>44687</v>
      </c>
      <c r="E54" s="193" t="s">
        <v>15652</v>
      </c>
      <c r="F54" s="193" t="s">
        <v>15624</v>
      </c>
      <c r="G54" s="31"/>
    </row>
    <row r="55" spans="1:7" ht="40">
      <c r="A55" s="357"/>
      <c r="B55" s="184">
        <v>6.22</v>
      </c>
      <c r="C55" s="172" t="s">
        <v>13232</v>
      </c>
      <c r="D55" s="348">
        <v>44692</v>
      </c>
      <c r="E55" s="193" t="s">
        <v>15651</v>
      </c>
      <c r="F55" s="193" t="s">
        <v>15624</v>
      </c>
      <c r="G55" s="31"/>
    </row>
    <row r="56" spans="1:7" ht="14" thickBot="1">
      <c r="A56" s="358"/>
      <c r="B56" s="359" t="str">
        <f ca="1">OFFSET(L!$C$1,MATCH("General"&amp;"Cpy",L!$A:$A,0)-1,SL,,)</f>
        <v>© 2022 Responsible Minerals Initiative. All rights reserved.</v>
      </c>
      <c r="C56" s="359"/>
      <c r="D56" s="359"/>
      <c r="E56" s="359"/>
      <c r="F56" s="359"/>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4" thickBot="1">
      <c r="A33" s="85"/>
      <c r="B33" s="176"/>
      <c r="C33" s="176"/>
      <c r="D33" s="386"/>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 zoomScale="70" zoomScaleNormal="70" zoomScalePageLayoutView="70" workbookViewId="0">
      <selection activeCell="B10" sqref="B10:B1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02"/>
      <c r="B1" s="403"/>
      <c r="C1" s="403"/>
      <c r="D1" s="403"/>
      <c r="E1" s="403"/>
      <c r="F1" s="403"/>
      <c r="G1" s="403"/>
      <c r="H1" s="403"/>
      <c r="I1" s="403"/>
      <c r="J1" s="403"/>
      <c r="K1" s="404"/>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5" t="str">
        <f ca="1">OFFSET(L!$C$1,MATCH("Declaration"&amp;ADDRESS(ROW(),COLUMN(),4),L!$A:$A,0)-1,SL,,)</f>
        <v>Conflict Minerals Reporting Template (CMRT)</v>
      </c>
      <c r="E2" s="406"/>
      <c r="F2" s="406"/>
      <c r="G2" s="406"/>
      <c r="H2" s="406"/>
      <c r="I2" s="406"/>
      <c r="J2" s="40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8"/>
      <c r="G3" s="418"/>
      <c r="H3" s="418"/>
      <c r="I3" s="175"/>
      <c r="J3" s="160" t="s">
        <v>15654</v>
      </c>
      <c r="K3" s="44"/>
      <c r="L3" s="133"/>
      <c r="M3" s="124"/>
      <c r="N3" s="124"/>
      <c r="O3" s="125"/>
      <c r="P3" s="138">
        <f>MATCH($D$3,LN,0)</f>
        <v>1</v>
      </c>
    </row>
    <row r="4" spans="1:34" ht="15">
      <c r="A4" s="42"/>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23" t="str">
        <f ca="1">OFFSET(L!$C$1,MATCH("Declaration"&amp;ADDRESS(ROW(),COLUMN(),4),L!$A:$A,0)-1,SL,,)</f>
        <v>Company Information</v>
      </c>
      <c r="C7" s="423"/>
      <c r="D7" s="423"/>
      <c r="E7" s="423"/>
      <c r="F7" s="423"/>
      <c r="G7" s="423"/>
      <c r="H7" s="423"/>
      <c r="I7" s="423"/>
      <c r="J7" s="423"/>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08" t="s">
        <v>15655</v>
      </c>
      <c r="E8" s="409"/>
      <c r="F8" s="409"/>
      <c r="G8" s="409"/>
      <c r="H8" s="409"/>
      <c r="I8" s="409"/>
      <c r="J8" s="410"/>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20" t="s">
        <v>495</v>
      </c>
      <c r="E9" s="421"/>
      <c r="F9" s="421"/>
      <c r="G9" s="422"/>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24" t="str">
        <f ca="1">OFFSET(L!$C$1,MATCH("Declaration"&amp;ADDRESS(ROW(),COLUMN(),4)&amp;LEFT($D$9,1),L!$A:$A,0)-1,SL,,)</f>
        <v>Go to Product List tab to enter products this declaration applies to</v>
      </c>
      <c r="C10" s="144"/>
      <c r="D10" s="415"/>
      <c r="E10" s="416"/>
      <c r="F10" s="416"/>
      <c r="G10" s="416"/>
      <c r="H10" s="416"/>
      <c r="I10" s="416"/>
      <c r="J10" s="41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25"/>
      <c r="C11" s="144"/>
      <c r="D11" s="428" t="str">
        <f ca="1">IF(D9=Q9,OFFSET(L!$C$1,MATCH("Declaration"&amp;ADDRESS(ROW(),COLUMN(),4),L!$A:$A,0)-1,SL,,),"")</f>
        <v>Click here to enter the products this declaration applies to</v>
      </c>
      <c r="E11" s="429"/>
      <c r="F11" s="429"/>
      <c r="G11" s="429"/>
      <c r="H11" s="429"/>
      <c r="I11" s="429"/>
      <c r="J11" s="43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55" t="s">
        <v>15665</v>
      </c>
      <c r="E12" s="412"/>
      <c r="F12" s="412"/>
      <c r="G12" s="412"/>
      <c r="H12" s="412"/>
      <c r="I12" s="412"/>
      <c r="J12" s="41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55" t="s">
        <v>15666</v>
      </c>
      <c r="E13" s="412"/>
      <c r="F13" s="412"/>
      <c r="G13" s="412"/>
      <c r="H13" s="412"/>
      <c r="I13" s="412"/>
      <c r="J13" s="41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55" t="s">
        <v>15667</v>
      </c>
      <c r="E14" s="412"/>
      <c r="F14" s="412"/>
      <c r="G14" s="412"/>
      <c r="H14" s="412"/>
      <c r="I14" s="412"/>
      <c r="J14" s="413"/>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1" t="s">
        <v>15668</v>
      </c>
      <c r="E15" s="412"/>
      <c r="F15" s="412"/>
      <c r="G15" s="412"/>
      <c r="H15" s="412"/>
      <c r="I15" s="412"/>
      <c r="J15" s="413"/>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56" t="s">
        <v>15669</v>
      </c>
      <c r="E16" s="457"/>
      <c r="F16" s="457"/>
      <c r="G16" s="457"/>
      <c r="H16" s="457"/>
      <c r="I16" s="457"/>
      <c r="J16" s="45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55" t="s">
        <v>15670</v>
      </c>
      <c r="E17" s="412"/>
      <c r="F17" s="412"/>
      <c r="G17" s="412"/>
      <c r="H17" s="412"/>
      <c r="I17" s="412"/>
      <c r="J17" s="41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11" t="s">
        <v>15671</v>
      </c>
      <c r="E18" s="412"/>
      <c r="F18" s="412"/>
      <c r="G18" s="412"/>
      <c r="H18" s="412"/>
      <c r="I18" s="412"/>
      <c r="J18" s="41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1" t="s">
        <v>15672</v>
      </c>
      <c r="E19" s="412"/>
      <c r="F19" s="412"/>
      <c r="G19" s="412"/>
      <c r="H19" s="412"/>
      <c r="I19" s="412"/>
      <c r="J19" s="413"/>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56" t="s">
        <v>15673</v>
      </c>
      <c r="E20" s="457"/>
      <c r="F20" s="457"/>
      <c r="G20" s="457"/>
      <c r="H20" s="457"/>
      <c r="I20" s="457"/>
      <c r="J20" s="45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55" t="s">
        <v>15674</v>
      </c>
      <c r="E21" s="412"/>
      <c r="F21" s="412"/>
      <c r="G21" s="412"/>
      <c r="H21" s="412"/>
      <c r="I21" s="412"/>
      <c r="J21" s="41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89">
        <v>44802</v>
      </c>
      <c r="E22" s="39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33"/>
      <c r="E23" s="43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1" t="str">
        <f ca="1">OFFSET(L!$C$1,MATCH("Declaration"&amp;ADDRESS(ROW(),COLUMN(),4),L!$A:$A,0)-1,SL,,)</f>
        <v>Answer the following questions 1 - 8 based on the declaration scope indicated above</v>
      </c>
      <c r="C24" s="391"/>
      <c r="D24" s="391"/>
      <c r="E24" s="391"/>
      <c r="F24" s="391"/>
      <c r="G24" s="391"/>
      <c r="H24" s="391"/>
      <c r="I24" s="391"/>
      <c r="J24" s="39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 xml:space="preserve">Tantalum  </v>
      </c>
      <c r="C26" s="43"/>
      <c r="D26" s="387" t="s">
        <v>489</v>
      </c>
      <c r="E26" s="388"/>
      <c r="F26" s="15"/>
      <c r="G26" s="395"/>
      <c r="H26" s="396"/>
      <c r="I26" s="396"/>
      <c r="J26" s="397"/>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 xml:space="preserve">Tin  </v>
      </c>
      <c r="C27" s="43"/>
      <c r="D27" s="387" t="s">
        <v>489</v>
      </c>
      <c r="E27" s="388"/>
      <c r="F27" s="15"/>
      <c r="G27" s="395"/>
      <c r="H27" s="396"/>
      <c r="I27" s="396"/>
      <c r="J27" s="397"/>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 xml:space="preserve">Gold  </v>
      </c>
      <c r="C28" s="43"/>
      <c r="D28" s="387" t="s">
        <v>489</v>
      </c>
      <c r="E28" s="388"/>
      <c r="F28" s="15"/>
      <c r="G28" s="395"/>
      <c r="H28" s="396"/>
      <c r="I28" s="396"/>
      <c r="J28" s="397"/>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7" t="s">
        <v>488</v>
      </c>
      <c r="E29" s="388"/>
      <c r="F29" s="15"/>
      <c r="G29" s="395"/>
      <c r="H29" s="396"/>
      <c r="I29" s="396"/>
      <c r="J29" s="397"/>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2" t="str">
        <f ca="1">D25</f>
        <v>Answer</v>
      </c>
      <c r="E31" s="392"/>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 xml:space="preserve">Tantalum  </v>
      </c>
      <c r="C32" s="13"/>
      <c r="D32" s="393"/>
      <c r="E32" s="394"/>
      <c r="F32" s="55"/>
      <c r="G32" s="395"/>
      <c r="H32" s="396"/>
      <c r="I32" s="396"/>
      <c r="J32" s="397"/>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 xml:space="preserve">Tin  </v>
      </c>
      <c r="C33" s="13"/>
      <c r="D33" s="387"/>
      <c r="E33" s="388"/>
      <c r="F33" s="55"/>
      <c r="G33" s="395"/>
      <c r="H33" s="396"/>
      <c r="I33" s="396"/>
      <c r="J33" s="397"/>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 xml:space="preserve">Gold  </v>
      </c>
      <c r="C34" s="13"/>
      <c r="D34" s="387"/>
      <c r="E34" s="388"/>
      <c r="F34" s="55"/>
      <c r="G34" s="395"/>
      <c r="H34" s="396"/>
      <c r="I34" s="396"/>
      <c r="J34" s="397"/>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7" t="s">
        <v>488</v>
      </c>
      <c r="E35" s="388"/>
      <c r="F35" s="55"/>
      <c r="G35" s="395"/>
      <c r="H35" s="396"/>
      <c r="I35" s="396"/>
      <c r="J35" s="397"/>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2" t="str">
        <f ca="1">D25</f>
        <v>Answer</v>
      </c>
      <c r="E37" s="392"/>
      <c r="F37" s="21"/>
      <c r="G37" s="52" t="str">
        <f ca="1">G25</f>
        <v>Comments</v>
      </c>
      <c r="H37" s="432"/>
      <c r="I37" s="432"/>
      <c r="J37" s="43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 xml:space="preserve">Tantalum  </v>
      </c>
      <c r="C38" s="13"/>
      <c r="D38" s="387"/>
      <c r="E38" s="388"/>
      <c r="F38" s="55"/>
      <c r="G38" s="395"/>
      <c r="H38" s="396"/>
      <c r="I38" s="396"/>
      <c r="J38" s="397"/>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 xml:space="preserve">Tin  </v>
      </c>
      <c r="C39" s="13"/>
      <c r="D39" s="387"/>
      <c r="E39" s="388"/>
      <c r="F39" s="55"/>
      <c r="G39" s="395"/>
      <c r="H39" s="396"/>
      <c r="I39" s="396"/>
      <c r="J39" s="397"/>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 xml:space="preserve">Gold  </v>
      </c>
      <c r="C40" s="13"/>
      <c r="D40" s="387"/>
      <c r="E40" s="388"/>
      <c r="F40" s="55"/>
      <c r="G40" s="395"/>
      <c r="H40" s="396"/>
      <c r="I40" s="396"/>
      <c r="J40" s="397"/>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40" customHeight="1">
      <c r="A41" s="49"/>
      <c r="B41" s="48" t="str">
        <f ca="1">OFFSET(L!$C$1,MATCH("Declaration"&amp;ADDRESS(ROW(),COLUMN(),4),L!$A:$A,0)-1,SL,,)&amp;P41</f>
        <v>Tungsten  (*)</v>
      </c>
      <c r="C41" s="13"/>
      <c r="D41" s="387" t="s">
        <v>489</v>
      </c>
      <c r="E41" s="388"/>
      <c r="F41" s="55"/>
      <c r="G41" s="459" t="s">
        <v>15675</v>
      </c>
      <c r="H41" s="396"/>
      <c r="I41" s="396"/>
      <c r="J41" s="397"/>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2" t="str">
        <f ca="1">D25</f>
        <v>Answer</v>
      </c>
      <c r="E43" s="392"/>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 xml:space="preserve">Tantalum  </v>
      </c>
      <c r="C44" s="13"/>
      <c r="D44" s="387"/>
      <c r="E44" s="388"/>
      <c r="F44" s="55"/>
      <c r="G44" s="395"/>
      <c r="H44" s="396"/>
      <c r="I44" s="396"/>
      <c r="J44" s="397"/>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 xml:space="preserve">Tin  </v>
      </c>
      <c r="C45" s="13"/>
      <c r="D45" s="387"/>
      <c r="E45" s="388"/>
      <c r="F45" s="55"/>
      <c r="G45" s="395"/>
      <c r="H45" s="396"/>
      <c r="I45" s="396"/>
      <c r="J45" s="397"/>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 xml:space="preserve">Gold  </v>
      </c>
      <c r="C46" s="13"/>
      <c r="D46" s="387"/>
      <c r="E46" s="388"/>
      <c r="F46" s="55"/>
      <c r="G46" s="395"/>
      <c r="H46" s="396"/>
      <c r="I46" s="396"/>
      <c r="J46" s="397"/>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41.5" customHeight="1">
      <c r="A47" s="49"/>
      <c r="B47" s="48" t="str">
        <f ca="1">OFFSET(L!$C$1,MATCH("Declaration"&amp;ADDRESS(ROW(),COLUMN(),4),L!$A:$A,0)-1,SL,,)&amp;P47</f>
        <v>Tungsten  (*)</v>
      </c>
      <c r="C47" s="13"/>
      <c r="D47" s="387" t="s">
        <v>489</v>
      </c>
      <c r="E47" s="388"/>
      <c r="F47" s="55"/>
      <c r="G47" s="459" t="s">
        <v>15676</v>
      </c>
      <c r="H47" s="396"/>
      <c r="I47" s="396"/>
      <c r="J47" s="397"/>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 xml:space="preserve">Tantalum  </v>
      </c>
      <c r="C50" s="13"/>
      <c r="D50" s="387"/>
      <c r="E50" s="388"/>
      <c r="F50" s="55"/>
      <c r="G50" s="395"/>
      <c r="H50" s="396"/>
      <c r="I50" s="396"/>
      <c r="J50" s="397"/>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 xml:space="preserve">Tin  </v>
      </c>
      <c r="C51" s="13"/>
      <c r="D51" s="387"/>
      <c r="E51" s="388"/>
      <c r="F51" s="55"/>
      <c r="G51" s="395"/>
      <c r="H51" s="396"/>
      <c r="I51" s="396"/>
      <c r="J51" s="397"/>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 xml:space="preserve">Gold  </v>
      </c>
      <c r="C52" s="13"/>
      <c r="D52" s="387"/>
      <c r="E52" s="388"/>
      <c r="F52" s="55"/>
      <c r="G52" s="395"/>
      <c r="H52" s="396"/>
      <c r="I52" s="396"/>
      <c r="J52" s="397"/>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30" customHeight="1">
      <c r="A53" s="49"/>
      <c r="B53" s="48" t="str">
        <f ca="1">B41</f>
        <v>Tungsten  (*)</v>
      </c>
      <c r="C53" s="13"/>
      <c r="D53" s="387" t="s">
        <v>489</v>
      </c>
      <c r="E53" s="388"/>
      <c r="F53" s="55"/>
      <c r="G53" s="459" t="s">
        <v>15677</v>
      </c>
      <c r="H53" s="396"/>
      <c r="I53" s="396"/>
      <c r="J53" s="397"/>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2" t="str">
        <f ca="1">D25</f>
        <v>Answer</v>
      </c>
      <c r="E55" s="392"/>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 xml:space="preserve">Tantalum  </v>
      </c>
      <c r="C56" s="43"/>
      <c r="D56" s="426"/>
      <c r="E56" s="427"/>
      <c r="F56" s="55"/>
      <c r="G56" s="395"/>
      <c r="H56" s="396"/>
      <c r="I56" s="396"/>
      <c r="J56" s="397"/>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 xml:space="preserve">Tin  </v>
      </c>
      <c r="C57" s="43"/>
      <c r="D57" s="426"/>
      <c r="E57" s="427"/>
      <c r="F57" s="55"/>
      <c r="G57" s="395"/>
      <c r="H57" s="396"/>
      <c r="I57" s="396"/>
      <c r="J57" s="397"/>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 xml:space="preserve">Gold  </v>
      </c>
      <c r="C58" s="43"/>
      <c r="D58" s="426"/>
      <c r="E58" s="427"/>
      <c r="F58" s="55"/>
      <c r="G58" s="395"/>
      <c r="H58" s="396"/>
      <c r="I58" s="396"/>
      <c r="J58" s="397"/>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26">
        <v>1</v>
      </c>
      <c r="E59" s="427"/>
      <c r="F59" s="55"/>
      <c r="G59" s="395"/>
      <c r="H59" s="396"/>
      <c r="I59" s="396"/>
      <c r="J59" s="397"/>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2" t="str">
        <f ca="1">D25</f>
        <v>Answer</v>
      </c>
      <c r="E61" s="392"/>
      <c r="F61" s="21"/>
      <c r="G61" s="52" t="str">
        <f ca="1">G25</f>
        <v>Comments</v>
      </c>
      <c r="H61" s="431"/>
      <c r="I61" s="431"/>
      <c r="J61" s="43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 xml:space="preserve">Tantalum  </v>
      </c>
      <c r="C62" s="13"/>
      <c r="D62" s="393"/>
      <c r="E62" s="394"/>
      <c r="F62" s="55"/>
      <c r="G62" s="395"/>
      <c r="H62" s="396"/>
      <c r="I62" s="396"/>
      <c r="J62" s="397"/>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 xml:space="preserve">Tin  </v>
      </c>
      <c r="C63" s="13"/>
      <c r="D63" s="387"/>
      <c r="E63" s="388"/>
      <c r="F63" s="55"/>
      <c r="G63" s="395"/>
      <c r="H63" s="396"/>
      <c r="I63" s="396"/>
      <c r="J63" s="397"/>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 xml:space="preserve">Gold  </v>
      </c>
      <c r="C64" s="13"/>
      <c r="D64" s="387"/>
      <c r="E64" s="388"/>
      <c r="F64" s="55"/>
      <c r="G64" s="395"/>
      <c r="H64" s="396"/>
      <c r="I64" s="396"/>
      <c r="J64" s="397"/>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30" customHeight="1">
      <c r="A65" s="49"/>
      <c r="B65" s="48" t="str">
        <f ca="1">B41</f>
        <v>Tungsten  (*)</v>
      </c>
      <c r="C65" s="13"/>
      <c r="D65" s="387" t="s">
        <v>488</v>
      </c>
      <c r="E65" s="388"/>
      <c r="F65" s="55"/>
      <c r="G65" s="459" t="s">
        <v>15678</v>
      </c>
      <c r="H65" s="396"/>
      <c r="I65" s="396"/>
      <c r="J65" s="397"/>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2" t="str">
        <f ca="1">D25</f>
        <v>Answer</v>
      </c>
      <c r="E67" s="392"/>
      <c r="F67" s="21"/>
      <c r="G67" s="52" t="str">
        <f ca="1">G25</f>
        <v>Comments</v>
      </c>
      <c r="H67" s="431" t="str">
        <f>IF(Q75="(*)","Click here to enter smelter names","")</f>
        <v/>
      </c>
      <c r="I67" s="431"/>
      <c r="J67" s="43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 xml:space="preserve">Tantalum  </v>
      </c>
      <c r="C68" s="43"/>
      <c r="D68" s="387"/>
      <c r="E68" s="388"/>
      <c r="F68" s="56"/>
      <c r="G68" s="395"/>
      <c r="H68" s="396"/>
      <c r="I68" s="396"/>
      <c r="J68" s="397"/>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 xml:space="preserve">Tin  </v>
      </c>
      <c r="C69" s="43"/>
      <c r="D69" s="387"/>
      <c r="E69" s="388"/>
      <c r="F69" s="56"/>
      <c r="G69" s="395"/>
      <c r="H69" s="396"/>
      <c r="I69" s="396"/>
      <c r="J69" s="397"/>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 xml:space="preserve">Gold  </v>
      </c>
      <c r="C70" s="43"/>
      <c r="D70" s="387"/>
      <c r="E70" s="388"/>
      <c r="F70" s="56"/>
      <c r="G70" s="395"/>
      <c r="H70" s="396"/>
      <c r="I70" s="396"/>
      <c r="J70" s="397"/>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7" t="s">
        <v>488</v>
      </c>
      <c r="E71" s="388"/>
      <c r="F71" s="58"/>
      <c r="G71" s="395" t="s">
        <v>15679</v>
      </c>
      <c r="H71" s="396"/>
      <c r="I71" s="396"/>
      <c r="J71" s="397"/>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1" t="str">
        <f ca="1">OFFSET(L!$C$1,MATCH("Declaration"&amp;ADDRESS(ROW(),COLUMN(),4),L!$A:$A,0)-1,SL,,)</f>
        <v>Answer the Following Questions at a Company Level</v>
      </c>
      <c r="C73" s="441"/>
      <c r="D73" s="441"/>
      <c r="E73" s="441"/>
      <c r="F73" s="441"/>
      <c r="G73" s="441"/>
      <c r="H73" s="441"/>
      <c r="I73" s="441"/>
      <c r="J73" s="44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8" t="str">
        <f ca="1">D25</f>
        <v>Answer</v>
      </c>
      <c r="E74" s="398"/>
      <c r="F74" s="61"/>
      <c r="G74" s="398" t="str">
        <f ca="1">G25</f>
        <v>Comments</v>
      </c>
      <c r="H74" s="398" t="e">
        <f>HLOOKUP(SL,LT,$O74,0)</f>
        <v>#NAME?</v>
      </c>
      <c r="I74" s="39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55.5" customHeight="1">
      <c r="A75" s="49"/>
      <c r="B75" s="64" t="str">
        <f ca="1">OFFSET(L!$C$1,MATCH("Declaration"&amp;ADDRESS(ROW(),COLUMN(),4),L!$A:$A,0)-1,SL,,)&amp;$Q$37</f>
        <v>A. Have you established a responsible minerals sourcing policy? (*)</v>
      </c>
      <c r="C75" s="65"/>
      <c r="D75" s="387" t="s">
        <v>488</v>
      </c>
      <c r="E75" s="388"/>
      <c r="F75" s="65"/>
      <c r="G75" s="459" t="s">
        <v>15680</v>
      </c>
      <c r="H75" s="396"/>
      <c r="I75" s="396"/>
      <c r="J75" s="397"/>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39"/>
      <c r="H76" s="439"/>
      <c r="I76" s="439"/>
      <c r="J76" s="43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7" t="s">
        <v>488</v>
      </c>
      <c r="E77" s="388"/>
      <c r="F77" s="65"/>
      <c r="G77" s="399" t="s">
        <v>15681</v>
      </c>
      <c r="H77" s="400"/>
      <c r="I77" s="400"/>
      <c r="J77" s="40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7" t="s">
        <v>488</v>
      </c>
      <c r="E79" s="388"/>
      <c r="F79" s="65"/>
      <c r="G79" s="459" t="s">
        <v>15680</v>
      </c>
      <c r="H79" s="396"/>
      <c r="I79" s="396"/>
      <c r="J79" s="397"/>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56.5" customHeight="1">
      <c r="A81" s="49"/>
      <c r="B81" s="64" t="str">
        <f ca="1">OFFSET(L!$C$1,MATCH("Declaration"&amp;ADDRESS(ROW(),COLUMN(),4),L!$A:$A,0)-1,SL,,)&amp;$Q$37</f>
        <v>D. Have you implemented due diligence measures for responsible sourcing? (*)</v>
      </c>
      <c r="C81" s="65"/>
      <c r="D81" s="387" t="s">
        <v>489</v>
      </c>
      <c r="E81" s="388"/>
      <c r="F81" s="65"/>
      <c r="G81" s="459" t="s">
        <v>15682</v>
      </c>
      <c r="H81" s="396"/>
      <c r="I81" s="396"/>
      <c r="J81" s="397"/>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40.5" customHeight="1">
      <c r="A83" s="49"/>
      <c r="B83" s="64" t="str">
        <f ca="1">OFFSET(L!$C$1,MATCH("Declaration"&amp;ADDRESS(ROW(),COLUMN(),4),L!$A:$A,0)-1,SL,,)&amp;$Q$37</f>
        <v>E. Does your company conduct Conflict Minerals survey(s) of your relevant supplier(s)? (*)</v>
      </c>
      <c r="C83" s="65"/>
      <c r="D83" s="387" t="s">
        <v>15082</v>
      </c>
      <c r="E83" s="388"/>
      <c r="F83" s="65"/>
      <c r="G83" s="459" t="s">
        <v>15683</v>
      </c>
      <c r="H83" s="396"/>
      <c r="I83" s="396"/>
      <c r="J83" s="397"/>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7" t="s">
        <v>489</v>
      </c>
      <c r="E85" s="438"/>
      <c r="F85" s="65"/>
      <c r="G85" s="459" t="s">
        <v>15684</v>
      </c>
      <c r="H85" s="396"/>
      <c r="I85" s="396"/>
      <c r="J85" s="397"/>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39"/>
      <c r="H86" s="439"/>
      <c r="I86" s="439"/>
      <c r="J86" s="43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7" t="s">
        <v>488</v>
      </c>
      <c r="E87" s="388"/>
      <c r="F87" s="65"/>
      <c r="G87" s="395"/>
      <c r="H87" s="396"/>
      <c r="I87" s="396"/>
      <c r="J87" s="397"/>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40"/>
      <c r="H88" s="440"/>
      <c r="I88" s="440"/>
      <c r="J88" s="440"/>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94.5" customHeight="1">
      <c r="A89" s="49"/>
      <c r="B89" s="64" t="str">
        <f ca="1">OFFSET(L!$C$1,MATCH("Declaration"&amp;ADDRESS(ROW(),COLUMN(),4),L!$A:$A,0)-1,SL,,)&amp;$Q$37</f>
        <v>H. Is your company required to file an annual conflict minerals disclosure? (*)</v>
      </c>
      <c r="C89" s="65"/>
      <c r="D89" s="387" t="s">
        <v>489</v>
      </c>
      <c r="E89" s="388"/>
      <c r="F89" s="65"/>
      <c r="G89" s="459" t="s">
        <v>15685</v>
      </c>
      <c r="H89" s="396"/>
      <c r="I89" s="396"/>
      <c r="J89" s="397"/>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6" t="str">
        <f>IF(OR($D$8="",$I$3=""),"","Click here to check required fields completion")</f>
        <v/>
      </c>
      <c r="C90" s="436"/>
      <c r="D90" s="436"/>
      <c r="E90" s="436"/>
      <c r="F90" s="436"/>
      <c r="G90" s="436"/>
      <c r="H90" s="436"/>
      <c r="I90" s="436"/>
      <c r="J90" s="43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34" t="str">
        <f ca="1">OFFSET(L!$C$1,MATCH("General"&amp;"Cpy",L!$A:$A,0)-1,SL,,)</f>
        <v>© 2022 Responsible Minerals Initiative. All rights reserved.</v>
      </c>
      <c r="B91" s="435"/>
      <c r="C91" s="435"/>
      <c r="D91" s="435"/>
      <c r="E91" s="435"/>
      <c r="F91" s="435"/>
      <c r="G91" s="435"/>
      <c r="H91" s="435"/>
      <c r="I91" s="435"/>
      <c r="J91" s="43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10" priority="70" stopIfTrue="1">
      <formula>AND(OR($D$26="No",AND($D$26="Yes",$D$32="No")),OR($D$27="No",AND($D$27="Yes",$D$33="No")),OR($D$28="No",AND($D$28="Yes",$D$34="No")),OR($D$29="No",AND($D$29="Yes",$D$35="No")))</formula>
    </cfRule>
    <cfRule type="expression" dxfId="109" priority="71" stopIfTrue="1">
      <formula>IF(D75="",TRUE)</formula>
    </cfRule>
  </conditionalFormatting>
  <conditionalFormatting sqref="D26:E26">
    <cfRule type="expression" dxfId="107" priority="122" stopIfTrue="1">
      <formula>IF($D$26="",TRUE)</formula>
    </cfRule>
  </conditionalFormatting>
  <conditionalFormatting sqref="D27:E27">
    <cfRule type="expression" dxfId="106" priority="129" stopIfTrue="1">
      <formula>IF($D$27="",TRUE)</formula>
    </cfRule>
  </conditionalFormatting>
  <conditionalFormatting sqref="D28:E28">
    <cfRule type="expression" dxfId="105" priority="130" stopIfTrue="1">
      <formula>IF($D$28="",TRUE)</formula>
    </cfRule>
  </conditionalFormatting>
  <conditionalFormatting sqref="D29:E29">
    <cfRule type="expression" dxfId="104" priority="131" stopIfTrue="1">
      <formula>IF($D$29="",TRUE)</formula>
    </cfRule>
  </conditionalFormatting>
  <conditionalFormatting sqref="D8:J8">
    <cfRule type="expression" dxfId="103" priority="136" stopIfTrue="1">
      <formula>IF($D$8="",TRUE)</formula>
    </cfRule>
  </conditionalFormatting>
  <conditionalFormatting sqref="D9:G9">
    <cfRule type="expression" dxfId="102" priority="137" stopIfTrue="1">
      <formula>IF($D$9="",TRUE)</formula>
    </cfRule>
  </conditionalFormatting>
  <conditionalFormatting sqref="D22:E22">
    <cfRule type="expression" dxfId="98" priority="144" stopIfTrue="1">
      <formula>IF($D$22="",TRUE)</formula>
    </cfRule>
  </conditionalFormatting>
  <conditionalFormatting sqref="D10:J10">
    <cfRule type="expression" dxfId="97" priority="41" stopIfTrue="1">
      <formula>IF($D$9=$Q$9,TRUE)</formula>
    </cfRule>
    <cfRule type="expression" dxfId="96" priority="151" stopIfTrue="1">
      <formula>IF(AND($D$10="",$D$9=$R$9),TRUE)</formula>
    </cfRule>
  </conditionalFormatting>
  <conditionalFormatting sqref="D34:E34 D40:E40 D52:E52 D58:E58 D64:E64 D70:E70">
    <cfRule type="expression" dxfId="95" priority="34" stopIfTrue="1">
      <formula>$P$28=""</formula>
    </cfRule>
  </conditionalFormatting>
  <conditionalFormatting sqref="D35:E35 D41:E41 D53:E53 D59:E59 D65:E65 D71:E71">
    <cfRule type="expression" dxfId="94" priority="149" stopIfTrue="1">
      <formula>$P$29=""</formula>
    </cfRule>
  </conditionalFormatting>
  <conditionalFormatting sqref="D32:E32">
    <cfRule type="expression" dxfId="93" priority="127" stopIfTrue="1">
      <formula>$P$26=""</formula>
    </cfRule>
  </conditionalFormatting>
  <conditionalFormatting sqref="D32:E32">
    <cfRule type="expression" dxfId="92" priority="40" stopIfTrue="1">
      <formula>IF(AND(OR($D$26="Yes",$D$26=""),$D$32=""),1,0)</formula>
    </cfRule>
  </conditionalFormatting>
  <conditionalFormatting sqref="D38 D50 D56 D62 D68">
    <cfRule type="expression" dxfId="91" priority="36" stopIfTrue="1">
      <formula>$P$32=""</formula>
    </cfRule>
  </conditionalFormatting>
  <conditionalFormatting sqref="D39:E39 D51 D57 D63 D69">
    <cfRule type="expression" dxfId="90" priority="35" stopIfTrue="1">
      <formula>$P$33=""</formula>
    </cfRule>
  </conditionalFormatting>
  <conditionalFormatting sqref="D40 D52 D58 D64 D70">
    <cfRule type="expression" dxfId="89" priority="25" stopIfTrue="1">
      <formula>$P$34=""</formula>
    </cfRule>
    <cfRule type="expression" dxfId="88" priority="147" stopIfTrue="1">
      <formula>IF(AND(OR($D$28="Yes",$D$28=""),D40=""),1,0)</formula>
    </cfRule>
  </conditionalFormatting>
  <conditionalFormatting sqref="D41 D53 D59 D65 D71">
    <cfRule type="expression" dxfId="87" priority="33" stopIfTrue="1">
      <formula>$P$35=""</formula>
    </cfRule>
  </conditionalFormatting>
  <conditionalFormatting sqref="D38:E38 D50:E50 D56:E56 D62:E62 D68:E68">
    <cfRule type="expression" dxfId="86" priority="38" stopIfTrue="1">
      <formula>$P$26=""</formula>
    </cfRule>
    <cfRule type="expression" dxfId="85" priority="39" stopIfTrue="1">
      <formula>IF(AND(OR($D$26="Yes",$D$26=""),D38=""),1,0)</formula>
    </cfRule>
  </conditionalFormatting>
  <conditionalFormatting sqref="D39:E39 D51:E51 D57:E57 D63:E63 D69:E69">
    <cfRule type="expression" dxfId="83" priority="145" stopIfTrue="1">
      <formula>$P$39=""</formula>
    </cfRule>
    <cfRule type="expression" dxfId="82" priority="146" stopIfTrue="1">
      <formula>IF(AND(OR($D$27="Yes",$D$27=""),D39=""),1,0)</formula>
    </cfRule>
  </conditionalFormatting>
  <conditionalFormatting sqref="D33:E33">
    <cfRule type="expression" dxfId="81" priority="27" stopIfTrue="1">
      <formula>IF(AND(OR($D$27="Yes",$D$27=""),$D$33=""),1,0)</formula>
    </cfRule>
    <cfRule type="expression" dxfId="80" priority="28" stopIfTrue="1">
      <formula>$P$27=""</formula>
    </cfRule>
  </conditionalFormatting>
  <conditionalFormatting sqref="D34:E34">
    <cfRule type="expression" dxfId="79" priority="148" stopIfTrue="1">
      <formula>IF(AND(OR($D$28="Yes",$D$28=""),$D$34=""),1,0)</formula>
    </cfRule>
  </conditionalFormatting>
  <conditionalFormatting sqref="D41:E41 D53:E53 D59:E59 D65:E65 D71:E71">
    <cfRule type="expression" dxfId="78" priority="150" stopIfTrue="1">
      <formula>IF(AND(OR($D$29="Yes",$D$29=""),D41=""),1,0)</formula>
    </cfRule>
  </conditionalFormatting>
  <conditionalFormatting sqref="D35:E35">
    <cfRule type="expression" dxfId="77" priority="24" stopIfTrue="1">
      <formula>IF(AND(OR($D$29="Yes",$D$29=""),$D$35=""),1,0)</formula>
    </cfRule>
  </conditionalFormatting>
  <conditionalFormatting sqref="D46:E46">
    <cfRule type="expression" dxfId="75" priority="10" stopIfTrue="1">
      <formula>$P$28=""</formula>
    </cfRule>
  </conditionalFormatting>
  <conditionalFormatting sqref="D47:E47">
    <cfRule type="expression" dxfId="74" priority="18" stopIfTrue="1">
      <formula>$P$29=""</formula>
    </cfRule>
  </conditionalFormatting>
  <conditionalFormatting sqref="D44">
    <cfRule type="expression" dxfId="73" priority="12" stopIfTrue="1">
      <formula>$P$32=""</formula>
    </cfRule>
  </conditionalFormatting>
  <conditionalFormatting sqref="D45">
    <cfRule type="expression" dxfId="72" priority="11" stopIfTrue="1">
      <formula>$P$33=""</formula>
    </cfRule>
  </conditionalFormatting>
  <conditionalFormatting sqref="D46">
    <cfRule type="expression" dxfId="71" priority="8" stopIfTrue="1">
      <formula>$P$34=""</formula>
    </cfRule>
    <cfRule type="expression" dxfId="70" priority="17" stopIfTrue="1">
      <formula>IF(AND(OR($D$28="Yes",$D$28=""),D46=""),1,0)</formula>
    </cfRule>
  </conditionalFormatting>
  <conditionalFormatting sqref="D47">
    <cfRule type="expression" dxfId="69" priority="9" stopIfTrue="1">
      <formula>$P$35=""</formula>
    </cfRule>
  </conditionalFormatting>
  <conditionalFormatting sqref="D44:E44">
    <cfRule type="expression" dxfId="68" priority="13" stopIfTrue="1">
      <formula>$P$26=""</formula>
    </cfRule>
    <cfRule type="expression" dxfId="67" priority="14" stopIfTrue="1">
      <formula>IF(AND(OR($D$26="Yes",$D$26=""),D44=""),1,0)</formula>
    </cfRule>
  </conditionalFormatting>
  <conditionalFormatting sqref="D45:E45">
    <cfRule type="expression" dxfId="66" priority="15" stopIfTrue="1">
      <formula>$P$39=""</formula>
    </cfRule>
    <cfRule type="expression" dxfId="65" priority="16" stopIfTrue="1">
      <formula>IF(AND(OR($D$27="Yes",$D$27=""),D45=""),1,0)</formula>
    </cfRule>
  </conditionalFormatting>
  <conditionalFormatting sqref="D47:E47">
    <cfRule type="expression" dxfId="64" priority="19" stopIfTrue="1">
      <formula>IF(AND(OR($D$29="Yes",$D$29=""),D47=""),1,0)</formula>
    </cfRule>
  </conditionalFormatting>
  <conditionalFormatting sqref="D15:J15">
    <cfRule type="expression" dxfId="25" priority="3" stopIfTrue="1">
      <formula>IF($D$15="",TRUE)</formula>
    </cfRule>
  </conditionalFormatting>
  <conditionalFormatting sqref="D16:J16">
    <cfRule type="expression" dxfId="24" priority="4" stopIfTrue="1">
      <formula>IF($D$16="",TRUE)</formula>
    </cfRule>
  </conditionalFormatting>
  <conditionalFormatting sqref="D17:J17">
    <cfRule type="expression" dxfId="23" priority="5" stopIfTrue="1">
      <formula>IF($D$17="",TRUE)</formula>
    </cfRule>
  </conditionalFormatting>
  <conditionalFormatting sqref="D18:J18">
    <cfRule type="expression" dxfId="22" priority="6" stopIfTrue="1">
      <formula>IF($D$18="",TRUE)</formula>
    </cfRule>
  </conditionalFormatting>
  <conditionalFormatting sqref="D20:J20">
    <cfRule type="expression" dxfId="21" priority="2" stopIfTrue="1">
      <formula>IF($D$20="",TRUE)</formula>
    </cfRule>
  </conditionalFormatting>
  <conditionalFormatting sqref="G77:J77">
    <cfRule type="expression" dxfId="20"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BCA42A5-57FE-42AB-AC00-E7B715A59935}"/>
    <hyperlink ref="D20" r:id="rId4" xr:uid="{98185048-82E4-4D2F-8F48-F6BA18A4DE6E}"/>
    <hyperlink ref="G77" r:id="rId5" xr:uid="{76503A33-06E7-4EEE-8BB2-A4365634132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5" zoomScaleNormal="100" zoomScalePageLayoutView="55" workbookViewId="0">
      <selection activeCell="B3" sqref="B3:E3"/>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2" t="str">
        <f ca="1">OFFSET(L!$C$1,MATCH("Smelter List"&amp;ADDRESS(ROW(),COLUMN(),4),L!$A:$A,0)-1,SL,,)</f>
        <v>Link to "RMAP Conformant Smelter List"</v>
      </c>
      <c r="K2" s="443"/>
      <c r="L2" s="443"/>
      <c r="M2" s="443"/>
      <c r="N2" s="443"/>
      <c r="O2" s="443"/>
      <c r="P2" s="224"/>
      <c r="Q2" s="225"/>
      <c r="R2" s="226"/>
      <c r="S2" s="226"/>
      <c r="T2" s="226"/>
      <c r="U2" s="254"/>
      <c r="V2" s="254"/>
      <c r="W2" s="255"/>
      <c r="X2" s="254"/>
      <c r="Y2" s="254"/>
      <c r="Z2" s="254"/>
      <c r="AH2" s="167" t="s">
        <v>488</v>
      </c>
    </row>
    <row r="3" spans="1:34" s="256" customFormat="1" ht="173.4" customHeight="1">
      <c r="A3" s="195"/>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57"/>
      <c r="G3" s="445" t="str">
        <f ca="1">OFFSET(L!$C$1,MATCH("General"&amp;"Cpy",L!$A:$A,0)-1,SL,,)</f>
        <v>© 2022 Responsible Minerals Initiative. All rights reserved.</v>
      </c>
      <c r="H3" s="445"/>
      <c r="I3" s="44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460" t="s">
        <v>800</v>
      </c>
      <c r="B5" s="208" t="s">
        <v>1133</v>
      </c>
      <c r="C5" s="461" t="s">
        <v>149</v>
      </c>
      <c r="D5" s="270"/>
      <c r="E5" s="208" t="s">
        <v>1100</v>
      </c>
      <c r="F5" s="208" t="s">
        <v>800</v>
      </c>
      <c r="G5" s="208" t="s">
        <v>13320</v>
      </c>
      <c r="H5" s="462">
        <v>0</v>
      </c>
      <c r="I5" s="463" t="s">
        <v>1786</v>
      </c>
      <c r="J5" s="463" t="s">
        <v>13699</v>
      </c>
      <c r="K5" s="464"/>
      <c r="L5" s="464"/>
      <c r="M5" s="464"/>
      <c r="N5" s="464"/>
      <c r="O5" s="464"/>
      <c r="P5" s="465"/>
      <c r="Q5" s="466"/>
      <c r="R5" s="208" t="s">
        <v>149</v>
      </c>
      <c r="S5" s="207" t="str">
        <f t="shared" ref="S5:S10" ca="1" si="0">IF(B5="","",IF(ISERROR(MATCH($E5,CL,0)),"Unknown",INDIRECT("'C'!$A$"&amp;MATCH($E5,CL,0)+1)))</f>
        <v>CN</v>
      </c>
      <c r="T5" s="207" t="str">
        <f ca="1">IF(B5="","",IF(ISERROR(MATCH($J5,[1]SorP!$B$1:$B$6230,0)),"",INDIRECT("'SorP'!$A$"&amp;MATCH($J5,[1]SorP!$B$1:$B$6230,0))))</f>
        <v>CN-JX</v>
      </c>
      <c r="U5" s="467"/>
      <c r="V5" s="262">
        <f>IF(C5="",NA(),IF(OR(C5="Smelter not listed",C5="Smelter not yet identified"),MATCH($B5&amp;$D5,'[1]Smelter Look-up'!$J:$J,0),MATCH($B5&amp;$C5,'[1]Smelter Look-up'!$J:$J,0)))</f>
        <v>576</v>
      </c>
      <c r="X5" s="264">
        <f t="shared" ref="X5:X11" si="1">IF(AND(C5="Smelter not listed",OR(LEN(D5)=0,LEN(E5)=0)),1,0)</f>
        <v>0</v>
      </c>
      <c r="AB5" s="265" t="str">
        <f t="shared" ref="AB5:AB11" si="2">B5&amp;C5</f>
        <v>TungstenGanzhou Huaxing Tungsten Products Co., Ltd.</v>
      </c>
    </row>
    <row r="6" spans="1:34" s="264" customFormat="1" ht="19.899999999999999" customHeight="1">
      <c r="A6" s="460" t="s">
        <v>1406</v>
      </c>
      <c r="B6" s="208" t="s">
        <v>1133</v>
      </c>
      <c r="C6" s="461" t="s">
        <v>1405</v>
      </c>
      <c r="D6" s="270"/>
      <c r="E6" s="208" t="s">
        <v>1100</v>
      </c>
      <c r="F6" s="208" t="s">
        <v>1406</v>
      </c>
      <c r="G6" s="208" t="s">
        <v>13320</v>
      </c>
      <c r="H6" s="462">
        <v>0</v>
      </c>
      <c r="I6" s="463" t="s">
        <v>1787</v>
      </c>
      <c r="J6" s="463" t="s">
        <v>13703</v>
      </c>
      <c r="K6" s="464"/>
      <c r="L6" s="464"/>
      <c r="M6" s="464"/>
      <c r="N6" s="464"/>
      <c r="O6" s="464"/>
      <c r="P6" s="465"/>
      <c r="Q6" s="466"/>
      <c r="R6" s="208" t="s">
        <v>1405</v>
      </c>
      <c r="S6" s="207" t="str">
        <f t="shared" ca="1" si="0"/>
        <v>CN</v>
      </c>
      <c r="T6" s="207" t="str">
        <f ca="1">IF(B6="","",IF(ISERROR(MATCH($J6,[1]SorP!$B$1:$B$6230,0)),"",INDIRECT("'SorP'!$A$"&amp;MATCH($J6,[1]SorP!$B$1:$B$6230,0))))</f>
        <v>CN-HN</v>
      </c>
      <c r="U6" s="467"/>
      <c r="V6" s="262">
        <f>IF(C6="",NA(),IF(OR(C6="Smelter not listed",C6="Smelter not yet identified"),MATCH($B6&amp;$D6,'[1]Smelter Look-up'!$J:$J,0),MATCH($B6&amp;$C6,'[1]Smelter Look-up'!$J:$J,0)))</f>
        <v>566</v>
      </c>
      <c r="X6" s="264">
        <f t="shared" si="1"/>
        <v>0</v>
      </c>
      <c r="AB6" s="265" t="str">
        <f t="shared" si="2"/>
        <v>TungstenChenzhou Diamond Tungsten Products Co., Ltd.</v>
      </c>
    </row>
    <row r="7" spans="1:34" s="264" customFormat="1" ht="19.899999999999999" customHeight="1">
      <c r="A7" s="316" t="s">
        <v>13960</v>
      </c>
      <c r="B7" s="208" t="s">
        <v>1133</v>
      </c>
      <c r="C7" s="461" t="s">
        <v>13945</v>
      </c>
      <c r="D7" s="270"/>
      <c r="E7" s="208" t="s">
        <v>892</v>
      </c>
      <c r="F7" s="208" t="s">
        <v>13960</v>
      </c>
      <c r="G7" s="208" t="s">
        <v>13320</v>
      </c>
      <c r="H7" s="462">
        <v>0</v>
      </c>
      <c r="I7" s="463" t="s">
        <v>13970</v>
      </c>
      <c r="J7" s="463" t="s">
        <v>1852</v>
      </c>
      <c r="K7" s="464"/>
      <c r="L7" s="464"/>
      <c r="M7" s="464"/>
      <c r="N7" s="464"/>
      <c r="O7" s="464"/>
      <c r="P7" s="465"/>
      <c r="Q7" s="466"/>
      <c r="R7" s="208" t="s">
        <v>13945</v>
      </c>
      <c r="S7" s="207" t="str">
        <f t="shared" ca="1" si="0"/>
        <v>VN</v>
      </c>
      <c r="T7" s="207" t="str">
        <f ca="1">IF(B7="","",IF(ISERROR(MATCH($J7,[1]SorP!$B$1:$B$6230,0)),"",INDIRECT("'SorP'!$A$"&amp;MATCH($J7,[1]SorP!$B$1:$B$6230,0))))</f>
        <v>VN-HP</v>
      </c>
      <c r="U7" s="467"/>
      <c r="V7" s="262">
        <f>IF(C7="",NA(),IF(OR(C7="Smelter not listed",C7="Smelter not yet identified"),MATCH($B7&amp;$D7,'[1]Smelter Look-up'!$J:$J,0),MATCH($B7&amp;$C7,'[1]Smelter Look-up'!$J:$J,0)))</f>
        <v>562</v>
      </c>
      <c r="X7" s="264">
        <f t="shared" si="1"/>
        <v>0</v>
      </c>
      <c r="AB7" s="265" t="str">
        <f t="shared" si="2"/>
        <v>TungstenAsia Tungsten Products Vietnam Ltd.</v>
      </c>
    </row>
    <row r="8" spans="1:34" s="264" customFormat="1" ht="19.899999999999999" customHeight="1">
      <c r="A8" s="316" t="s">
        <v>140</v>
      </c>
      <c r="B8" s="208" t="s">
        <v>1133</v>
      </c>
      <c r="C8" s="461" t="s">
        <v>151</v>
      </c>
      <c r="D8" s="270"/>
      <c r="E8" s="208" t="s">
        <v>1100</v>
      </c>
      <c r="F8" s="208" t="s">
        <v>140</v>
      </c>
      <c r="G8" s="208" t="s">
        <v>13320</v>
      </c>
      <c r="H8" s="462">
        <v>0</v>
      </c>
      <c r="I8" s="463" t="s">
        <v>1786</v>
      </c>
      <c r="J8" s="463" t="s">
        <v>13699</v>
      </c>
      <c r="K8" s="464"/>
      <c r="L8" s="464"/>
      <c r="M8" s="464"/>
      <c r="N8" s="464"/>
      <c r="O8" s="464"/>
      <c r="P8" s="465"/>
      <c r="Q8" s="466"/>
      <c r="R8" s="208" t="s">
        <v>151</v>
      </c>
      <c r="S8" s="207" t="str">
        <f t="shared" ca="1" si="0"/>
        <v>CN</v>
      </c>
      <c r="T8" s="207" t="str">
        <f ca="1">IF(B8="","",IF(ISERROR(MATCH($J8,[1]SorP!$B$1:$B$6230,0)),"",INDIRECT("'SorP'!$A$"&amp;MATCH($J8,[1]SorP!$B$1:$B$6230,0))))</f>
        <v>CN-JX</v>
      </c>
      <c r="U8" s="467"/>
      <c r="V8" s="262">
        <f>IF(C8="",NA(),IF(OR(C8="Smelter not listed",C8="Smelter not yet identified"),MATCH($B8&amp;$D8,'[1]Smelter Look-up'!$J:$J,0),MATCH($B8&amp;$C8,'[1]Smelter Look-up'!$J:$J,0)))</f>
        <v>577</v>
      </c>
      <c r="X8" s="264">
        <f t="shared" si="1"/>
        <v>0</v>
      </c>
      <c r="AB8" s="265" t="str">
        <f t="shared" si="2"/>
        <v>TungstenGanzhou Jiangwu Ferrotungsten Co., Ltd.</v>
      </c>
    </row>
    <row r="9" spans="1:34" s="264" customFormat="1" ht="19.899999999999999" customHeight="1">
      <c r="A9" s="468" t="s">
        <v>2288</v>
      </c>
      <c r="B9" s="208" t="s">
        <v>1133</v>
      </c>
      <c r="C9" s="461" t="s">
        <v>2561</v>
      </c>
      <c r="D9" s="270"/>
      <c r="E9" s="208" t="s">
        <v>883</v>
      </c>
      <c r="F9" s="208" t="s">
        <v>2288</v>
      </c>
      <c r="G9" s="208" t="s">
        <v>13320</v>
      </c>
      <c r="H9" s="462">
        <v>0</v>
      </c>
      <c r="I9" s="463" t="s">
        <v>2289</v>
      </c>
      <c r="J9" s="463" t="s">
        <v>10038</v>
      </c>
      <c r="K9" s="464"/>
      <c r="L9" s="464"/>
      <c r="M9" s="464"/>
      <c r="N9" s="464"/>
      <c r="O9" s="464"/>
      <c r="P9" s="465"/>
      <c r="Q9" s="466"/>
      <c r="R9" s="208" t="s">
        <v>2561</v>
      </c>
      <c r="S9" s="207" t="str">
        <f t="shared" ca="1" si="0"/>
        <v>RU</v>
      </c>
      <c r="T9" s="207" t="str">
        <f ca="1">IF(B9="","",IF(ISERROR(MATCH($J9,[1]SorP!$B$1:$B$6230,0)),"",INDIRECT("'SorP'!$A$"&amp;MATCH($J9,[1]SorP!$B$1:$B$6230,0))))</f>
        <v>RU-MOS</v>
      </c>
      <c r="U9" s="467"/>
      <c r="V9" s="262">
        <f>IF(C9="",NA(),IF(OR(C9="Smelter not listed",C9="Smelter not yet identified"),MATCH($B9&amp;$D9,'[1]Smelter Look-up'!$J:$J,0),MATCH($B9&amp;$C9,'[1]Smelter Look-up'!$J:$J,0)))</f>
        <v>611</v>
      </c>
      <c r="X9" s="264">
        <f t="shared" si="1"/>
        <v>0</v>
      </c>
      <c r="AB9" s="265" t="str">
        <f t="shared" si="2"/>
        <v>TungstenMoliren Ltd.</v>
      </c>
    </row>
    <row r="10" spans="1:34" s="264" customFormat="1" ht="19.899999999999999" customHeight="1">
      <c r="A10" s="468" t="s">
        <v>13899</v>
      </c>
      <c r="B10" s="208" t="s">
        <v>1133</v>
      </c>
      <c r="C10" s="461" t="s">
        <v>13898</v>
      </c>
      <c r="D10" s="270"/>
      <c r="E10" s="208" t="s">
        <v>1100</v>
      </c>
      <c r="F10" s="208" t="s">
        <v>13899</v>
      </c>
      <c r="G10" s="208" t="s">
        <v>13320</v>
      </c>
      <c r="H10" s="462">
        <v>0</v>
      </c>
      <c r="I10" s="463" t="s">
        <v>13924</v>
      </c>
      <c r="J10" s="463" t="s">
        <v>13698</v>
      </c>
      <c r="K10" s="464"/>
      <c r="L10" s="464"/>
      <c r="M10" s="464"/>
      <c r="N10" s="464"/>
      <c r="O10" s="464"/>
      <c r="P10" s="465"/>
      <c r="Q10" s="466"/>
      <c r="R10" s="208" t="s">
        <v>13898</v>
      </c>
      <c r="S10" s="207" t="str">
        <f t="shared" ca="1" si="0"/>
        <v>CN</v>
      </c>
      <c r="T10" s="207" t="str">
        <f ca="1">IF(B10="","",IF(ISERROR(MATCH($J10,[1]SorP!$B$1:$B$6230,0)),"",INDIRECT("'SorP'!$A$"&amp;MATCH($J10,[1]SorP!$B$1:$B$6230,0))))</f>
        <v>CN-FJ</v>
      </c>
      <c r="U10" s="467"/>
      <c r="V10" s="262">
        <f>IF(C10="",NA(),IF(OR(C10="Smelter not listed",C10="Smelter not yet identified"),MATCH($B10&amp;$D10,'[1]Smelter Look-up'!$J:$J,0),MATCH($B10&amp;$C10,'[1]Smelter Look-up'!$J:$J,0)))</f>
        <v>573</v>
      </c>
      <c r="X10" s="264">
        <f t="shared" si="1"/>
        <v>0</v>
      </c>
      <c r="AB10" s="265" t="str">
        <f t="shared" si="2"/>
        <v>TungstenFujian Ganmin RareMetal Co., Ltd.</v>
      </c>
    </row>
    <row r="11" spans="1:34" s="264" customFormat="1" ht="20.149999999999999" customHeight="1">
      <c r="A11" s="316" t="s">
        <v>2472</v>
      </c>
      <c r="B11" s="208" t="s">
        <v>1133</v>
      </c>
      <c r="C11" s="461" t="s">
        <v>2471</v>
      </c>
      <c r="D11" s="270"/>
      <c r="E11" s="208" t="s">
        <v>883</v>
      </c>
      <c r="F11" s="208" t="s">
        <v>2472</v>
      </c>
      <c r="G11" s="208" t="s">
        <v>13320</v>
      </c>
      <c r="H11" s="462">
        <v>0</v>
      </c>
      <c r="I11" s="463" t="s">
        <v>2562</v>
      </c>
      <c r="J11" s="463" t="s">
        <v>10025</v>
      </c>
      <c r="K11" s="464"/>
      <c r="L11" s="464"/>
      <c r="M11" s="464"/>
      <c r="N11" s="464"/>
      <c r="O11" s="464"/>
      <c r="P11" s="465"/>
      <c r="Q11" s="466"/>
      <c r="R11" s="208" t="s">
        <v>2471</v>
      </c>
      <c r="S11" s="207" t="str">
        <f t="shared" ref="S11" ca="1" si="3">IF(B11="","",IF(ISERROR(MATCH($E11,CL,0)),"Unknown",INDIRECT("'C'!$A$"&amp;MATCH($E11,CL,0)+1)))</f>
        <v>RU</v>
      </c>
      <c r="T11" s="207" t="str">
        <f ca="1">IF(B11="","",IF(ISERROR(MATCH($J11,[2]SorP!$B$1:$B$6230,0)),"",INDIRECT("'SorP'!$A$"&amp;MATCH($J11,[2]SorP!$B$1:$B$6230,0))))</f>
        <v>RU-CHU</v>
      </c>
      <c r="U11" s="467"/>
      <c r="V11" s="262">
        <f>IF(C11="",NA(),MATCH($B11&amp;$C11,'[2]Smelter Look-up'!$J:$J,0))</f>
        <v>550</v>
      </c>
      <c r="X11" s="264">
        <f t="shared" si="1"/>
        <v>0</v>
      </c>
      <c r="AB11" s="265" t="str">
        <f t="shared" si="2"/>
        <v>TungstenUnecha Refractory metals plant</v>
      </c>
    </row>
    <row r="12" spans="1:34" s="264" customFormat="1" ht="20"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ref="S6:S37" ca="1" si="4">IF(B12="","",IF(ISERROR(MATCH($E12,CL,0)),"Unknown",INDIRECT("'C'!$A$"&amp;MATCH($E12,CL,0)+1)))</f>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ref="X6:X37" ca="1" si="5">IF(AND(C12="Smelter not listed",OR(LEN(D12)=0,LEN(E12)=0)),1,0)</f>
        <v>0</v>
      </c>
      <c r="Y12" s="263"/>
      <c r="Z12" s="263"/>
      <c r="AB12" s="265" t="str">
        <f t="shared" ref="AB6:AB37" si="6">B12&amp;C12</f>
        <v/>
      </c>
    </row>
    <row r="13" spans="1:34" s="264" customFormat="1" ht="20"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4"/>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5"/>
        <v>0</v>
      </c>
      <c r="Y13" s="263"/>
      <c r="Z13" s="263"/>
      <c r="AB13" s="265" t="str">
        <f t="shared" si="6"/>
        <v/>
      </c>
    </row>
    <row r="14" spans="1:34" s="264" customFormat="1" ht="20"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4"/>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5"/>
        <v>0</v>
      </c>
      <c r="Y14" s="263"/>
      <c r="Z14" s="263"/>
      <c r="AB14" s="265" t="str">
        <f t="shared" si="6"/>
        <v/>
      </c>
    </row>
    <row r="15" spans="1:34" s="264" customFormat="1" ht="20"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4"/>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5"/>
        <v>0</v>
      </c>
      <c r="Y15" s="263"/>
      <c r="Z15" s="263"/>
      <c r="AB15" s="265" t="str">
        <f t="shared" si="6"/>
        <v/>
      </c>
    </row>
    <row r="16" spans="1:34" s="264" customFormat="1" ht="20"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4"/>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5"/>
        <v>0</v>
      </c>
      <c r="Y16" s="263"/>
      <c r="Z16" s="263"/>
      <c r="AB16" s="265" t="str">
        <f t="shared" si="6"/>
        <v/>
      </c>
    </row>
    <row r="17" spans="1:28" s="264" customFormat="1" ht="20"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4"/>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5"/>
        <v>0</v>
      </c>
      <c r="Y17" s="263"/>
      <c r="Z17" s="263"/>
      <c r="AB17" s="265" t="str">
        <f t="shared" si="6"/>
        <v/>
      </c>
    </row>
    <row r="18" spans="1:28" s="264" customFormat="1" ht="20"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4"/>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5"/>
        <v>0</v>
      </c>
      <c r="Y18" s="263"/>
      <c r="Z18" s="263"/>
      <c r="AB18" s="265" t="str">
        <f t="shared" si="6"/>
        <v/>
      </c>
    </row>
    <row r="19" spans="1:28" s="264" customFormat="1" ht="20">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4"/>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5"/>
        <v>0</v>
      </c>
      <c r="Y19" s="263"/>
      <c r="Z19" s="263"/>
      <c r="AB19" s="265" t="str">
        <f t="shared" si="6"/>
        <v/>
      </c>
    </row>
    <row r="20" spans="1:28" s="264" customFormat="1" ht="20">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4"/>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5"/>
        <v>0</v>
      </c>
      <c r="Y20" s="263"/>
      <c r="Z20" s="263"/>
      <c r="AB20" s="265" t="str">
        <f t="shared" si="6"/>
        <v/>
      </c>
    </row>
    <row r="21" spans="1:28" s="264" customFormat="1" ht="20">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4"/>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5"/>
        <v>0</v>
      </c>
      <c r="Y21" s="263"/>
      <c r="Z21" s="263"/>
      <c r="AB21" s="265" t="str">
        <f t="shared" si="6"/>
        <v/>
      </c>
    </row>
    <row r="22" spans="1:28" s="264" customFormat="1" ht="20">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4"/>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5"/>
        <v>0</v>
      </c>
      <c r="Y22" s="263"/>
      <c r="Z22" s="263"/>
      <c r="AB22" s="265" t="str">
        <f t="shared" si="6"/>
        <v/>
      </c>
    </row>
    <row r="23" spans="1:28" s="264" customFormat="1" ht="20">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4"/>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5"/>
        <v>0</v>
      </c>
      <c r="Y23" s="263"/>
      <c r="Z23" s="263"/>
      <c r="AB23" s="265" t="str">
        <f t="shared" si="6"/>
        <v/>
      </c>
    </row>
    <row r="24" spans="1:28" s="264" customFormat="1" ht="20">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4"/>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5"/>
        <v>0</v>
      </c>
      <c r="Y24" s="263"/>
      <c r="Z24" s="263"/>
      <c r="AB24" s="265" t="str">
        <f t="shared" si="6"/>
        <v/>
      </c>
    </row>
    <row r="25" spans="1:28" s="264" customFormat="1" ht="20">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4"/>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5"/>
        <v>0</v>
      </c>
      <c r="Y25" s="263"/>
      <c r="Z25" s="263"/>
      <c r="AB25" s="265" t="str">
        <f t="shared" si="6"/>
        <v/>
      </c>
    </row>
    <row r="26" spans="1:28" s="264" customFormat="1" ht="20">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4"/>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5"/>
        <v>0</v>
      </c>
      <c r="Y26" s="263"/>
      <c r="Z26" s="263"/>
      <c r="AB26" s="265" t="str">
        <f t="shared" si="6"/>
        <v/>
      </c>
    </row>
    <row r="27" spans="1:28" s="264" customFormat="1" ht="20">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4"/>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5"/>
        <v>0</v>
      </c>
      <c r="Y27" s="263"/>
      <c r="Z27" s="263"/>
      <c r="AB27" s="265" t="str">
        <f t="shared" si="6"/>
        <v/>
      </c>
    </row>
    <row r="28" spans="1:28" s="264" customFormat="1" ht="20">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4"/>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5"/>
        <v>0</v>
      </c>
      <c r="Y28" s="263"/>
      <c r="Z28" s="263"/>
      <c r="AB28" s="265" t="str">
        <f t="shared" si="6"/>
        <v/>
      </c>
    </row>
    <row r="29" spans="1:28" s="264" customFormat="1" ht="20">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4"/>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5"/>
        <v>0</v>
      </c>
      <c r="Y29" s="263"/>
      <c r="Z29" s="263"/>
      <c r="AB29" s="265" t="str">
        <f t="shared" si="6"/>
        <v/>
      </c>
    </row>
    <row r="30" spans="1:28" s="264" customFormat="1" ht="20">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4"/>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5"/>
        <v>0</v>
      </c>
      <c r="Y30" s="263"/>
      <c r="Z30" s="263"/>
      <c r="AB30" s="265" t="str">
        <f t="shared" si="6"/>
        <v/>
      </c>
    </row>
    <row r="31" spans="1:28" s="264" customFormat="1" ht="20">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4"/>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5"/>
        <v>0</v>
      </c>
      <c r="Y31" s="263"/>
      <c r="Z31" s="263"/>
      <c r="AB31" s="265" t="str">
        <f t="shared" si="6"/>
        <v/>
      </c>
    </row>
    <row r="32" spans="1:28" s="264" customFormat="1" ht="20">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4"/>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5"/>
        <v>0</v>
      </c>
      <c r="Y32" s="263"/>
      <c r="Z32" s="263"/>
      <c r="AB32" s="265" t="str">
        <f t="shared" si="6"/>
        <v/>
      </c>
    </row>
    <row r="33" spans="1:28" s="264" customFormat="1" ht="20">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4"/>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5"/>
        <v>0</v>
      </c>
      <c r="Y33" s="263"/>
      <c r="Z33" s="263"/>
      <c r="AB33" s="265" t="str">
        <f t="shared" si="6"/>
        <v/>
      </c>
    </row>
    <row r="34" spans="1:28" s="264" customFormat="1" ht="20">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4"/>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5"/>
        <v>0</v>
      </c>
      <c r="Y34" s="263"/>
      <c r="Z34" s="263"/>
      <c r="AB34" s="265" t="str">
        <f t="shared" si="6"/>
        <v/>
      </c>
    </row>
    <row r="35" spans="1:28" s="264" customFormat="1" ht="20">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4"/>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5"/>
        <v>0</v>
      </c>
      <c r="Y35" s="263"/>
      <c r="Z35" s="263"/>
      <c r="AB35" s="265" t="str">
        <f t="shared" si="6"/>
        <v/>
      </c>
    </row>
    <row r="36" spans="1:28" s="264" customFormat="1" ht="20">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4"/>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5"/>
        <v>0</v>
      </c>
      <c r="Y36" s="263"/>
      <c r="Z36" s="263"/>
      <c r="AB36" s="265" t="str">
        <f t="shared" si="6"/>
        <v/>
      </c>
    </row>
    <row r="37" spans="1:28" s="264" customFormat="1" ht="20">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4"/>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5"/>
        <v>0</v>
      </c>
      <c r="Y37" s="263"/>
      <c r="Z37" s="263"/>
      <c r="AB37" s="265" t="str">
        <f t="shared" si="6"/>
        <v/>
      </c>
    </row>
    <row r="38" spans="1:28" s="264" customFormat="1" ht="20">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7">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8">IF(AND(C38="Smelter not listed",OR(LEN(D38)=0,LEN(E38)=0)),1,0)</f>
        <v>0</v>
      </c>
      <c r="Y38" s="263"/>
      <c r="Z38" s="263"/>
      <c r="AB38" s="265" t="str">
        <f t="shared" ref="AB38:AB68" si="9">B38&amp;C38</f>
        <v/>
      </c>
    </row>
    <row r="39" spans="1:28" s="264" customFormat="1" ht="20">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7"/>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8"/>
        <v>0</v>
      </c>
      <c r="Y39" s="263"/>
      <c r="Z39" s="263"/>
      <c r="AB39" s="265" t="str">
        <f t="shared" si="9"/>
        <v/>
      </c>
    </row>
    <row r="40" spans="1:28" s="264" customFormat="1" ht="20">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7"/>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8"/>
        <v>0</v>
      </c>
      <c r="Y40" s="263"/>
      <c r="Z40" s="263"/>
      <c r="AB40" s="265" t="str">
        <f t="shared" si="9"/>
        <v/>
      </c>
    </row>
    <row r="41" spans="1:28" s="264" customFormat="1" ht="20">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7"/>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8"/>
        <v>0</v>
      </c>
      <c r="Y41" s="263"/>
      <c r="Z41" s="263"/>
      <c r="AB41" s="265" t="str">
        <f t="shared" si="9"/>
        <v/>
      </c>
    </row>
    <row r="42" spans="1:28" s="264" customFormat="1" ht="20">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7"/>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8"/>
        <v>0</v>
      </c>
      <c r="Y42" s="263"/>
      <c r="Z42" s="263"/>
      <c r="AB42" s="265" t="str">
        <f t="shared" si="9"/>
        <v/>
      </c>
    </row>
    <row r="43" spans="1:28" s="264" customFormat="1" ht="20">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7"/>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8"/>
        <v>0</v>
      </c>
      <c r="Y43" s="263"/>
      <c r="Z43" s="263"/>
      <c r="AB43" s="265" t="str">
        <f t="shared" si="9"/>
        <v/>
      </c>
    </row>
    <row r="44" spans="1:28" s="264" customFormat="1" ht="20">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7"/>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8"/>
        <v>0</v>
      </c>
      <c r="Y44" s="263"/>
      <c r="Z44" s="263"/>
      <c r="AB44" s="265" t="str">
        <f t="shared" si="9"/>
        <v/>
      </c>
    </row>
    <row r="45" spans="1:28" s="264" customFormat="1" ht="20">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7"/>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8"/>
        <v>0</v>
      </c>
      <c r="Y45" s="263"/>
      <c r="Z45" s="263"/>
      <c r="AB45" s="265" t="str">
        <f t="shared" si="9"/>
        <v/>
      </c>
    </row>
    <row r="46" spans="1:28" s="264" customFormat="1" ht="20">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7"/>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8"/>
        <v>0</v>
      </c>
      <c r="Y46" s="263"/>
      <c r="Z46" s="263"/>
      <c r="AB46" s="265" t="str">
        <f t="shared" si="9"/>
        <v/>
      </c>
    </row>
    <row r="47" spans="1:28" s="264" customFormat="1" ht="20">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7"/>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8"/>
        <v>0</v>
      </c>
      <c r="Y47" s="263"/>
      <c r="Z47" s="263"/>
      <c r="AB47" s="265" t="str">
        <f t="shared" si="9"/>
        <v/>
      </c>
    </row>
    <row r="48" spans="1:28" s="264" customFormat="1" ht="20">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7"/>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8"/>
        <v>0</v>
      </c>
      <c r="Y48" s="263"/>
      <c r="Z48" s="263"/>
      <c r="AB48" s="265" t="str">
        <f t="shared" si="9"/>
        <v/>
      </c>
    </row>
    <row r="49" spans="1:28" s="264" customFormat="1" ht="20">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7"/>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8"/>
        <v>0</v>
      </c>
      <c r="Y49" s="263"/>
      <c r="Z49" s="263"/>
      <c r="AB49" s="265" t="str">
        <f t="shared" si="9"/>
        <v/>
      </c>
    </row>
    <row r="50" spans="1:28" s="264" customFormat="1" ht="20">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7"/>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8"/>
        <v>0</v>
      </c>
      <c r="Y50" s="263"/>
      <c r="Z50" s="263"/>
      <c r="AB50" s="265" t="str">
        <f t="shared" si="9"/>
        <v/>
      </c>
    </row>
    <row r="51" spans="1:28" s="264" customFormat="1" ht="20">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7"/>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8"/>
        <v>0</v>
      </c>
      <c r="Y51" s="263"/>
      <c r="Z51" s="263"/>
      <c r="AB51" s="265" t="str">
        <f t="shared" si="9"/>
        <v/>
      </c>
    </row>
    <row r="52" spans="1:28" s="264" customFormat="1" ht="20">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7"/>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8"/>
        <v>0</v>
      </c>
      <c r="Y52" s="263"/>
      <c r="Z52" s="263"/>
      <c r="AB52" s="265" t="str">
        <f t="shared" si="9"/>
        <v/>
      </c>
    </row>
    <row r="53" spans="1:28" s="264" customFormat="1" ht="20">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7"/>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8"/>
        <v>0</v>
      </c>
      <c r="Y53" s="263"/>
      <c r="Z53" s="263"/>
      <c r="AB53" s="265" t="str">
        <f t="shared" si="9"/>
        <v/>
      </c>
    </row>
    <row r="54" spans="1:28" s="264" customFormat="1" ht="20">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7"/>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8"/>
        <v>0</v>
      </c>
      <c r="Y54" s="263"/>
      <c r="Z54" s="263"/>
      <c r="AB54" s="265" t="str">
        <f t="shared" si="9"/>
        <v/>
      </c>
    </row>
    <row r="55" spans="1:28" s="264" customFormat="1" ht="20">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7"/>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8"/>
        <v>0</v>
      </c>
      <c r="Y55" s="263"/>
      <c r="Z55" s="263"/>
      <c r="AB55" s="265" t="str">
        <f t="shared" si="9"/>
        <v/>
      </c>
    </row>
    <row r="56" spans="1:28" s="264" customFormat="1" ht="20">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7"/>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8"/>
        <v>0</v>
      </c>
      <c r="Y56" s="263"/>
      <c r="Z56" s="263"/>
      <c r="AB56" s="265" t="str">
        <f t="shared" si="9"/>
        <v/>
      </c>
    </row>
    <row r="57" spans="1:28" s="264" customFormat="1" ht="20">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7"/>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8"/>
        <v>0</v>
      </c>
      <c r="Y57" s="263"/>
      <c r="Z57" s="263"/>
      <c r="AB57" s="265" t="str">
        <f t="shared" si="9"/>
        <v/>
      </c>
    </row>
    <row r="58" spans="1:28" s="264" customFormat="1" ht="20">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7"/>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8"/>
        <v>0</v>
      </c>
      <c r="Y58" s="263"/>
      <c r="Z58" s="263"/>
      <c r="AB58" s="265" t="str">
        <f t="shared" si="9"/>
        <v/>
      </c>
    </row>
    <row r="59" spans="1:28" s="264" customFormat="1" ht="20">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7"/>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8"/>
        <v>0</v>
      </c>
      <c r="Y59" s="263"/>
      <c r="Z59" s="263"/>
      <c r="AB59" s="265" t="str">
        <f t="shared" si="9"/>
        <v/>
      </c>
    </row>
    <row r="60" spans="1:28" s="264" customFormat="1" ht="20">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7"/>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8"/>
        <v>0</v>
      </c>
      <c r="Y60" s="263"/>
      <c r="Z60" s="263"/>
      <c r="AB60" s="265" t="str">
        <f t="shared" si="9"/>
        <v/>
      </c>
    </row>
    <row r="61" spans="1:28" s="264" customFormat="1" ht="20">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7"/>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8"/>
        <v>0</v>
      </c>
      <c r="Y61" s="263"/>
      <c r="Z61" s="263"/>
      <c r="AB61" s="265" t="str">
        <f t="shared" si="9"/>
        <v/>
      </c>
    </row>
    <row r="62" spans="1:28" s="264" customFormat="1" ht="20">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7"/>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8"/>
        <v>0</v>
      </c>
      <c r="Y62" s="263"/>
      <c r="Z62" s="263"/>
      <c r="AB62" s="265" t="str">
        <f t="shared" si="9"/>
        <v/>
      </c>
    </row>
    <row r="63" spans="1:28" s="264" customFormat="1" ht="20">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7"/>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8"/>
        <v>0</v>
      </c>
      <c r="Y63" s="263"/>
      <c r="Z63" s="263"/>
      <c r="AB63" s="265" t="str">
        <f t="shared" si="9"/>
        <v/>
      </c>
    </row>
    <row r="64" spans="1:28" s="264" customFormat="1" ht="20">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7"/>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8"/>
        <v>0</v>
      </c>
      <c r="Y64" s="263"/>
      <c r="Z64" s="263"/>
      <c r="AB64" s="265" t="str">
        <f t="shared" si="9"/>
        <v/>
      </c>
    </row>
    <row r="65" spans="1:28" s="264" customFormat="1" ht="20">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7"/>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8"/>
        <v>0</v>
      </c>
      <c r="Y65" s="263"/>
      <c r="Z65" s="263"/>
      <c r="AB65" s="265" t="str">
        <f t="shared" si="9"/>
        <v/>
      </c>
    </row>
    <row r="66" spans="1:28" s="264" customFormat="1" ht="20">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7"/>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8"/>
        <v>0</v>
      </c>
      <c r="Y66" s="263"/>
      <c r="Z66" s="263"/>
      <c r="AB66" s="265" t="str">
        <f t="shared" si="9"/>
        <v/>
      </c>
    </row>
    <row r="67" spans="1:28" s="264" customFormat="1" ht="20">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7"/>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8"/>
        <v>0</v>
      </c>
      <c r="Y67" s="263"/>
      <c r="Z67" s="263"/>
      <c r="AB67" s="265" t="str">
        <f t="shared" si="9"/>
        <v/>
      </c>
    </row>
    <row r="68" spans="1:28" s="264" customFormat="1" ht="20">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7"/>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8"/>
        <v>0</v>
      </c>
      <c r="Y68" s="263"/>
      <c r="Z68" s="263"/>
      <c r="AB68" s="265" t="str">
        <f t="shared" si="9"/>
        <v/>
      </c>
    </row>
    <row r="69" spans="1:28" s="264" customFormat="1" ht="20">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10">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1">IF(AND(C69="Smelter not listed",OR(LEN(D69)=0,LEN(E69)=0)),1,0)</f>
        <v>0</v>
      </c>
      <c r="Y69" s="263"/>
      <c r="Z69" s="263"/>
      <c r="AB69" s="265" t="str">
        <f t="shared" ref="AB69" si="12">B69&amp;C69</f>
        <v/>
      </c>
    </row>
    <row r="70" spans="1:28" s="264" customFormat="1" ht="20">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3">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4">IF(AND(C70="Smelter not listed",OR(LEN(D70)=0,LEN(E70)=0)),1,0)</f>
        <v>0</v>
      </c>
      <c r="Y70" s="263"/>
      <c r="Z70" s="263"/>
      <c r="AB70" s="265" t="str">
        <f t="shared" ref="AB70:AB101" si="15">B70&amp;C70</f>
        <v/>
      </c>
    </row>
    <row r="71" spans="1:28" s="264" customFormat="1" ht="20">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3"/>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4"/>
        <v>0</v>
      </c>
      <c r="Y71" s="263"/>
      <c r="Z71" s="263"/>
      <c r="AB71" s="265" t="str">
        <f t="shared" si="15"/>
        <v/>
      </c>
    </row>
    <row r="72" spans="1:28" s="264" customFormat="1" ht="20">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3"/>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4"/>
        <v>0</v>
      </c>
      <c r="Y72" s="263"/>
      <c r="Z72" s="263"/>
      <c r="AB72" s="265" t="str">
        <f t="shared" si="15"/>
        <v/>
      </c>
    </row>
    <row r="73" spans="1:28" s="264" customFormat="1" ht="20">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3"/>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4"/>
        <v>0</v>
      </c>
      <c r="Y73" s="263"/>
      <c r="Z73" s="263"/>
      <c r="AB73" s="265" t="str">
        <f t="shared" si="15"/>
        <v/>
      </c>
    </row>
    <row r="74" spans="1:28" s="264" customFormat="1" ht="20">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3"/>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4"/>
        <v>0</v>
      </c>
      <c r="Y74" s="263"/>
      <c r="Z74" s="263"/>
      <c r="AB74" s="265" t="str">
        <f t="shared" si="15"/>
        <v/>
      </c>
    </row>
    <row r="75" spans="1:28" s="264" customFormat="1" ht="20">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3"/>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4"/>
        <v>0</v>
      </c>
      <c r="Y75" s="263"/>
      <c r="Z75" s="263"/>
      <c r="AB75" s="265" t="str">
        <f t="shared" si="15"/>
        <v/>
      </c>
    </row>
    <row r="76" spans="1:28" s="264" customFormat="1" ht="20">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3"/>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4"/>
        <v>0</v>
      </c>
      <c r="Y76" s="263"/>
      <c r="Z76" s="263"/>
      <c r="AB76" s="265" t="str">
        <f t="shared" si="15"/>
        <v/>
      </c>
    </row>
    <row r="77" spans="1:28" s="264" customFormat="1" ht="20">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3"/>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4"/>
        <v>0</v>
      </c>
      <c r="Y77" s="263"/>
      <c r="Z77" s="263"/>
      <c r="AB77" s="265" t="str">
        <f t="shared" si="15"/>
        <v/>
      </c>
    </row>
    <row r="78" spans="1:28" s="264" customFormat="1" ht="20">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3"/>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4"/>
        <v>0</v>
      </c>
      <c r="Y78" s="263"/>
      <c r="Z78" s="263"/>
      <c r="AB78" s="265" t="str">
        <f t="shared" si="15"/>
        <v/>
      </c>
    </row>
    <row r="79" spans="1:28" s="264" customFormat="1" ht="20">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3"/>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4"/>
        <v>0</v>
      </c>
      <c r="Y79" s="263"/>
      <c r="Z79" s="263"/>
      <c r="AB79" s="265" t="str">
        <f t="shared" si="15"/>
        <v/>
      </c>
    </row>
    <row r="80" spans="1:28" s="264" customFormat="1" ht="20">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3"/>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4"/>
        <v>0</v>
      </c>
      <c r="Y80" s="263"/>
      <c r="Z80" s="263"/>
      <c r="AB80" s="265" t="str">
        <f t="shared" si="15"/>
        <v/>
      </c>
    </row>
    <row r="81" spans="1:28" s="264" customFormat="1" ht="20">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3"/>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4"/>
        <v>0</v>
      </c>
      <c r="Y81" s="263"/>
      <c r="Z81" s="263"/>
      <c r="AB81" s="265" t="str">
        <f t="shared" si="15"/>
        <v/>
      </c>
    </row>
    <row r="82" spans="1:28" s="264" customFormat="1" ht="20">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3"/>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4"/>
        <v>0</v>
      </c>
      <c r="Y82" s="263"/>
      <c r="Z82" s="263"/>
      <c r="AB82" s="265" t="str">
        <f t="shared" si="15"/>
        <v/>
      </c>
    </row>
    <row r="83" spans="1:28" s="264" customFormat="1" ht="20">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3"/>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4"/>
        <v>0</v>
      </c>
      <c r="Y83" s="263"/>
      <c r="Z83" s="263"/>
      <c r="AB83" s="265" t="str">
        <f t="shared" si="15"/>
        <v/>
      </c>
    </row>
    <row r="84" spans="1:28" s="264" customFormat="1" ht="20">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3"/>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4"/>
        <v>0</v>
      </c>
      <c r="Y84" s="263"/>
      <c r="Z84" s="263"/>
      <c r="AB84" s="265" t="str">
        <f t="shared" si="15"/>
        <v/>
      </c>
    </row>
    <row r="85" spans="1:28" s="264" customFormat="1" ht="20">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3"/>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4"/>
        <v>0</v>
      </c>
      <c r="Y85" s="263"/>
      <c r="Z85" s="263"/>
      <c r="AB85" s="265" t="str">
        <f t="shared" si="15"/>
        <v/>
      </c>
    </row>
    <row r="86" spans="1:28" s="264" customFormat="1" ht="20">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3"/>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4"/>
        <v>0</v>
      </c>
      <c r="Y86" s="263"/>
      <c r="Z86" s="263"/>
      <c r="AB86" s="265" t="str">
        <f t="shared" si="15"/>
        <v/>
      </c>
    </row>
    <row r="87" spans="1:28" s="264" customFormat="1" ht="20">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3"/>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4"/>
        <v>0</v>
      </c>
      <c r="Y87" s="263"/>
      <c r="Z87" s="263"/>
      <c r="AB87" s="265" t="str">
        <f t="shared" si="15"/>
        <v/>
      </c>
    </row>
    <row r="88" spans="1:28" s="264" customFormat="1" ht="20">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3"/>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4"/>
        <v>0</v>
      </c>
      <c r="Y88" s="263"/>
      <c r="Z88" s="263"/>
      <c r="AB88" s="265" t="str">
        <f t="shared" si="15"/>
        <v/>
      </c>
    </row>
    <row r="89" spans="1:28" s="264" customFormat="1" ht="20">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3"/>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4"/>
        <v>0</v>
      </c>
      <c r="Y89" s="263"/>
      <c r="Z89" s="263"/>
      <c r="AB89" s="265" t="str">
        <f t="shared" si="15"/>
        <v/>
      </c>
    </row>
    <row r="90" spans="1:28" s="264" customFormat="1" ht="20">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3"/>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4"/>
        <v>0</v>
      </c>
      <c r="Y90" s="263"/>
      <c r="Z90" s="263"/>
      <c r="AB90" s="265" t="str">
        <f t="shared" si="15"/>
        <v/>
      </c>
    </row>
    <row r="91" spans="1:28" s="264" customFormat="1" ht="20">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3"/>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4"/>
        <v>0</v>
      </c>
      <c r="Y91" s="263"/>
      <c r="Z91" s="263"/>
      <c r="AB91" s="265" t="str">
        <f t="shared" si="15"/>
        <v/>
      </c>
    </row>
    <row r="92" spans="1:28" s="264" customFormat="1" ht="20">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3"/>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4"/>
        <v>0</v>
      </c>
      <c r="Y92" s="263"/>
      <c r="Z92" s="263"/>
      <c r="AB92" s="265" t="str">
        <f t="shared" si="15"/>
        <v/>
      </c>
    </row>
    <row r="93" spans="1:28" s="264" customFormat="1" ht="20">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3"/>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4"/>
        <v>0</v>
      </c>
      <c r="Y93" s="263"/>
      <c r="Z93" s="263"/>
      <c r="AB93" s="265" t="str">
        <f t="shared" si="15"/>
        <v/>
      </c>
    </row>
    <row r="94" spans="1:28" s="264" customFormat="1" ht="20">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3"/>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4"/>
        <v>0</v>
      </c>
      <c r="Y94" s="263"/>
      <c r="Z94" s="263"/>
      <c r="AB94" s="265" t="str">
        <f t="shared" si="15"/>
        <v/>
      </c>
    </row>
    <row r="95" spans="1:28" s="264" customFormat="1" ht="20">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3"/>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4"/>
        <v>0</v>
      </c>
      <c r="Y95" s="263"/>
      <c r="Z95" s="263"/>
      <c r="AB95" s="265" t="str">
        <f t="shared" si="15"/>
        <v/>
      </c>
    </row>
    <row r="96" spans="1:28" s="264" customFormat="1" ht="20">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3"/>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4"/>
        <v>0</v>
      </c>
      <c r="Y96" s="263"/>
      <c r="Z96" s="263"/>
      <c r="AB96" s="265" t="str">
        <f t="shared" si="15"/>
        <v/>
      </c>
    </row>
    <row r="97" spans="1:28" s="264" customFormat="1" ht="20">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3"/>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4"/>
        <v>0</v>
      </c>
      <c r="Y97" s="263"/>
      <c r="Z97" s="263"/>
      <c r="AB97" s="265" t="str">
        <f t="shared" si="15"/>
        <v/>
      </c>
    </row>
    <row r="98" spans="1:28" s="264" customFormat="1" ht="20">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3"/>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4"/>
        <v>0</v>
      </c>
      <c r="Y98" s="263"/>
      <c r="Z98" s="263"/>
      <c r="AB98" s="265" t="str">
        <f t="shared" si="15"/>
        <v/>
      </c>
    </row>
    <row r="99" spans="1:28" s="264" customFormat="1" ht="20">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3"/>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4"/>
        <v>0</v>
      </c>
      <c r="Y99" s="263"/>
      <c r="Z99" s="263"/>
      <c r="AB99" s="265" t="str">
        <f t="shared" si="15"/>
        <v/>
      </c>
    </row>
    <row r="100" spans="1:28" s="264" customFormat="1" ht="20">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3"/>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4"/>
        <v>0</v>
      </c>
      <c r="Y100" s="263"/>
      <c r="Z100" s="263"/>
      <c r="AB100" s="265" t="str">
        <f t="shared" si="15"/>
        <v/>
      </c>
    </row>
    <row r="101" spans="1:28" s="264" customFormat="1" ht="20">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3"/>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4"/>
        <v>0</v>
      </c>
      <c r="Y101" s="263"/>
      <c r="Z101" s="263"/>
      <c r="AB101" s="265" t="str">
        <f t="shared" si="15"/>
        <v/>
      </c>
    </row>
    <row r="102" spans="1:28" s="264" customFormat="1" ht="20">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6">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7">IF(AND(C102="Smelter not listed",OR(LEN(D102)=0,LEN(E102)=0)),1,0)</f>
        <v>0</v>
      </c>
      <c r="Y102" s="263"/>
      <c r="Z102" s="263"/>
      <c r="AB102" s="265" t="str">
        <f t="shared" ref="AB102:AB132" si="18">B102&amp;C102</f>
        <v/>
      </c>
    </row>
    <row r="103" spans="1:28" s="264" customFormat="1" ht="20">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6"/>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7"/>
        <v>0</v>
      </c>
      <c r="Y103" s="263"/>
      <c r="Z103" s="263"/>
      <c r="AB103" s="265" t="str">
        <f t="shared" si="18"/>
        <v/>
      </c>
    </row>
    <row r="104" spans="1:28" s="264" customFormat="1" ht="20">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6"/>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7"/>
        <v>0</v>
      </c>
      <c r="Y104" s="263"/>
      <c r="Z104" s="263"/>
      <c r="AB104" s="265" t="str">
        <f t="shared" si="18"/>
        <v/>
      </c>
    </row>
    <row r="105" spans="1:28" s="264" customFormat="1" ht="20">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6"/>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7"/>
        <v>0</v>
      </c>
      <c r="Y105" s="263"/>
      <c r="Z105" s="263"/>
      <c r="AB105" s="265" t="str">
        <f t="shared" si="18"/>
        <v/>
      </c>
    </row>
    <row r="106" spans="1:28" s="264" customFormat="1" ht="20">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6"/>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7"/>
        <v>0</v>
      </c>
      <c r="Y106" s="263"/>
      <c r="Z106" s="263"/>
      <c r="AB106" s="265" t="str">
        <f t="shared" si="18"/>
        <v/>
      </c>
    </row>
    <row r="107" spans="1:28" s="264" customFormat="1" ht="20">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6"/>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7"/>
        <v>0</v>
      </c>
      <c r="Y107" s="263"/>
      <c r="Z107" s="263"/>
      <c r="AB107" s="265" t="str">
        <f t="shared" si="18"/>
        <v/>
      </c>
    </row>
    <row r="108" spans="1:28" s="264" customFormat="1" ht="20">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6"/>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7"/>
        <v>0</v>
      </c>
      <c r="Y108" s="263"/>
      <c r="Z108" s="263"/>
      <c r="AB108" s="265" t="str">
        <f t="shared" si="18"/>
        <v/>
      </c>
    </row>
    <row r="109" spans="1:28" s="264" customFormat="1" ht="20">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6"/>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7"/>
        <v>0</v>
      </c>
      <c r="Y109" s="263"/>
      <c r="Z109" s="263"/>
      <c r="AB109" s="265" t="str">
        <f t="shared" si="18"/>
        <v/>
      </c>
    </row>
    <row r="110" spans="1:28" s="264" customFormat="1" ht="20">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6"/>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7"/>
        <v>0</v>
      </c>
      <c r="Y110" s="263"/>
      <c r="Z110" s="263"/>
      <c r="AB110" s="265" t="str">
        <f t="shared" si="18"/>
        <v/>
      </c>
    </row>
    <row r="111" spans="1:28" s="264" customFormat="1" ht="20">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6"/>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7"/>
        <v>0</v>
      </c>
      <c r="Y111" s="263"/>
      <c r="Z111" s="263"/>
      <c r="AB111" s="265" t="str">
        <f t="shared" si="18"/>
        <v/>
      </c>
    </row>
    <row r="112" spans="1:28" s="264" customFormat="1" ht="20">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6"/>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7"/>
        <v>0</v>
      </c>
      <c r="Y112" s="263"/>
      <c r="Z112" s="263"/>
      <c r="AB112" s="265" t="str">
        <f t="shared" si="18"/>
        <v/>
      </c>
    </row>
    <row r="113" spans="1:28" s="264" customFormat="1" ht="20">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6"/>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7"/>
        <v>0</v>
      </c>
      <c r="Y113" s="263"/>
      <c r="Z113" s="263"/>
      <c r="AB113" s="265" t="str">
        <f t="shared" si="18"/>
        <v/>
      </c>
    </row>
    <row r="114" spans="1:28" s="264" customFormat="1" ht="20">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6"/>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7"/>
        <v>0</v>
      </c>
      <c r="Y114" s="263"/>
      <c r="Z114" s="263"/>
      <c r="AB114" s="265" t="str">
        <f t="shared" si="18"/>
        <v/>
      </c>
    </row>
    <row r="115" spans="1:28" s="264" customFormat="1" ht="20">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6"/>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7"/>
        <v>0</v>
      </c>
      <c r="Y115" s="263"/>
      <c r="Z115" s="263"/>
      <c r="AB115" s="265" t="str">
        <f t="shared" si="18"/>
        <v/>
      </c>
    </row>
    <row r="116" spans="1:28" s="264" customFormat="1" ht="20">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6"/>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7"/>
        <v>0</v>
      </c>
      <c r="Y116" s="263"/>
      <c r="Z116" s="263"/>
      <c r="AB116" s="265" t="str">
        <f t="shared" si="18"/>
        <v/>
      </c>
    </row>
    <row r="117" spans="1:28" s="264" customFormat="1" ht="20">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6"/>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7"/>
        <v>0</v>
      </c>
      <c r="Y117" s="263"/>
      <c r="Z117" s="263"/>
      <c r="AB117" s="265" t="str">
        <f t="shared" si="18"/>
        <v/>
      </c>
    </row>
    <row r="118" spans="1:28" s="264" customFormat="1" ht="20">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6"/>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7"/>
        <v>0</v>
      </c>
      <c r="Y118" s="263"/>
      <c r="Z118" s="263"/>
      <c r="AB118" s="265" t="str">
        <f t="shared" si="18"/>
        <v/>
      </c>
    </row>
    <row r="119" spans="1:28" s="264" customFormat="1" ht="20">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6"/>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7"/>
        <v>0</v>
      </c>
      <c r="Y119" s="263"/>
      <c r="Z119" s="263"/>
      <c r="AB119" s="265" t="str">
        <f t="shared" si="18"/>
        <v/>
      </c>
    </row>
    <row r="120" spans="1:28" s="264" customFormat="1" ht="20">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6"/>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7"/>
        <v>0</v>
      </c>
      <c r="Y120" s="263"/>
      <c r="Z120" s="263"/>
      <c r="AB120" s="265" t="str">
        <f t="shared" si="18"/>
        <v/>
      </c>
    </row>
    <row r="121" spans="1:28" s="264" customFormat="1" ht="20">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6"/>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7"/>
        <v>0</v>
      </c>
      <c r="Y121" s="263"/>
      <c r="Z121" s="263"/>
      <c r="AB121" s="265" t="str">
        <f t="shared" si="18"/>
        <v/>
      </c>
    </row>
    <row r="122" spans="1:28" s="264" customFormat="1" ht="20">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6"/>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7"/>
        <v>0</v>
      </c>
      <c r="Y122" s="263"/>
      <c r="Z122" s="263"/>
      <c r="AB122" s="265" t="str">
        <f t="shared" si="18"/>
        <v/>
      </c>
    </row>
    <row r="123" spans="1:28" s="264" customFormat="1" ht="20">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6"/>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7"/>
        <v>0</v>
      </c>
      <c r="Y123" s="263"/>
      <c r="Z123" s="263"/>
      <c r="AB123" s="265" t="str">
        <f t="shared" si="18"/>
        <v/>
      </c>
    </row>
    <row r="124" spans="1:28" s="264" customFormat="1" ht="20">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6"/>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7"/>
        <v>0</v>
      </c>
      <c r="Y124" s="263"/>
      <c r="Z124" s="263"/>
      <c r="AB124" s="265" t="str">
        <f t="shared" si="18"/>
        <v/>
      </c>
    </row>
    <row r="125" spans="1:28" s="264" customFormat="1" ht="20">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6"/>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7"/>
        <v>0</v>
      </c>
      <c r="Y125" s="263"/>
      <c r="Z125" s="263"/>
      <c r="AB125" s="265" t="str">
        <f t="shared" si="18"/>
        <v/>
      </c>
    </row>
    <row r="126" spans="1:28" s="264" customFormat="1" ht="20">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6"/>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7"/>
        <v>0</v>
      </c>
      <c r="Y126" s="263"/>
      <c r="Z126" s="263"/>
      <c r="AB126" s="265" t="str">
        <f t="shared" si="18"/>
        <v/>
      </c>
    </row>
    <row r="127" spans="1:28" s="264" customFormat="1" ht="20">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6"/>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7"/>
        <v>0</v>
      </c>
      <c r="Y127" s="263"/>
      <c r="Z127" s="263"/>
      <c r="AB127" s="265" t="str">
        <f t="shared" si="18"/>
        <v/>
      </c>
    </row>
    <row r="128" spans="1:28" s="264" customFormat="1" ht="20">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6"/>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7"/>
        <v>0</v>
      </c>
      <c r="Y128" s="263"/>
      <c r="Z128" s="263"/>
      <c r="AB128" s="265" t="str">
        <f t="shared" si="18"/>
        <v/>
      </c>
    </row>
    <row r="129" spans="1:28" s="264" customFormat="1" ht="20">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6"/>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7"/>
        <v>0</v>
      </c>
      <c r="Y129" s="263"/>
      <c r="Z129" s="263"/>
      <c r="AB129" s="265" t="str">
        <f t="shared" si="18"/>
        <v/>
      </c>
    </row>
    <row r="130" spans="1:28" s="264" customFormat="1" ht="20">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6"/>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7"/>
        <v>0</v>
      </c>
      <c r="Y130" s="263"/>
      <c r="Z130" s="263"/>
      <c r="AB130" s="265" t="str">
        <f t="shared" si="18"/>
        <v/>
      </c>
    </row>
    <row r="131" spans="1:28" s="264" customFormat="1" ht="20">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6"/>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7"/>
        <v>0</v>
      </c>
      <c r="Y131" s="263"/>
      <c r="Z131" s="263"/>
      <c r="AB131" s="265" t="str">
        <f t="shared" si="18"/>
        <v/>
      </c>
    </row>
    <row r="132" spans="1:28" s="264" customFormat="1" ht="20">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6"/>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7"/>
        <v>0</v>
      </c>
      <c r="Y132" s="263"/>
      <c r="Z132" s="263"/>
      <c r="AB132" s="265" t="str">
        <f t="shared" si="18"/>
        <v/>
      </c>
    </row>
    <row r="133" spans="1:28" s="264" customFormat="1" ht="20">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9">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20">IF(AND(C133="Smelter not listed",OR(LEN(D133)=0,LEN(E133)=0)),1,0)</f>
        <v>0</v>
      </c>
      <c r="Y133" s="263"/>
      <c r="Z133" s="263"/>
      <c r="AB133" s="265" t="str">
        <f t="shared" ref="AB133" si="21">B133&amp;C133</f>
        <v/>
      </c>
    </row>
    <row r="134" spans="1:28" s="264" customFormat="1" ht="20">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2">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3">IF(AND(C134="Smelter not listed",OR(LEN(D134)=0,LEN(E134)=0)),1,0)</f>
        <v>0</v>
      </c>
      <c r="Y134" s="263"/>
      <c r="Z134" s="263"/>
      <c r="AB134" s="265" t="str">
        <f t="shared" ref="AB134:AB165" si="24">B134&amp;C134</f>
        <v/>
      </c>
    </row>
    <row r="135" spans="1:28" s="264" customFormat="1" ht="20">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3"/>
        <v>0</v>
      </c>
      <c r="Y135" s="263"/>
      <c r="Z135" s="263"/>
      <c r="AB135" s="265" t="str">
        <f t="shared" si="24"/>
        <v/>
      </c>
    </row>
    <row r="136" spans="1:28" s="264" customFormat="1" ht="20">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3"/>
        <v>0</v>
      </c>
      <c r="Y136" s="263"/>
      <c r="Z136" s="263"/>
      <c r="AB136" s="265" t="str">
        <f t="shared" si="24"/>
        <v/>
      </c>
    </row>
    <row r="137" spans="1:28" s="264" customFormat="1" ht="20">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3"/>
        <v>0</v>
      </c>
      <c r="Y137" s="263"/>
      <c r="Z137" s="263"/>
      <c r="AB137" s="265" t="str">
        <f t="shared" si="24"/>
        <v/>
      </c>
    </row>
    <row r="138" spans="1:28" s="264" customFormat="1" ht="20">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3"/>
        <v>0</v>
      </c>
      <c r="Y138" s="263"/>
      <c r="Z138" s="263"/>
      <c r="AB138" s="265" t="str">
        <f t="shared" si="24"/>
        <v/>
      </c>
    </row>
    <row r="139" spans="1:28" s="264" customFormat="1" ht="20">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3"/>
        <v>0</v>
      </c>
      <c r="Y139" s="263"/>
      <c r="Z139" s="263"/>
      <c r="AB139" s="265" t="str">
        <f t="shared" si="24"/>
        <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3"/>
        <v>0</v>
      </c>
      <c r="Y140" s="263"/>
      <c r="Z140" s="263"/>
      <c r="AB140" s="265" t="str">
        <f t="shared" si="24"/>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3"/>
        <v>0</v>
      </c>
      <c r="Y141" s="263"/>
      <c r="Z141" s="263"/>
      <c r="AB141" s="265" t="str">
        <f t="shared" si="24"/>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3"/>
        <v>0</v>
      </c>
      <c r="Y142" s="263"/>
      <c r="Z142" s="263"/>
      <c r="AB142" s="265" t="str">
        <f t="shared" si="24"/>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3"/>
        <v>0</v>
      </c>
      <c r="Y143" s="263"/>
      <c r="Z143" s="263"/>
      <c r="AB143" s="265" t="str">
        <f t="shared" si="24"/>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3"/>
        <v>0</v>
      </c>
      <c r="Y144" s="263"/>
      <c r="Z144" s="263"/>
      <c r="AB144" s="265" t="str">
        <f t="shared" si="24"/>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3"/>
        <v>0</v>
      </c>
      <c r="Y145" s="263"/>
      <c r="Z145" s="263"/>
      <c r="AB145" s="265" t="str">
        <f t="shared" si="24"/>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3"/>
        <v>0</v>
      </c>
      <c r="Y146" s="263"/>
      <c r="Z146" s="263"/>
      <c r="AB146" s="265" t="str">
        <f t="shared" si="24"/>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3"/>
        <v>0</v>
      </c>
      <c r="Y147" s="263"/>
      <c r="Z147" s="263"/>
      <c r="AB147" s="265" t="str">
        <f t="shared" si="24"/>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3"/>
        <v>0</v>
      </c>
      <c r="Y148" s="263"/>
      <c r="Z148" s="263"/>
      <c r="AB148" s="265" t="str">
        <f t="shared" si="24"/>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3"/>
        <v>0</v>
      </c>
      <c r="Y149" s="263"/>
      <c r="Z149" s="263"/>
      <c r="AB149" s="265" t="str">
        <f t="shared" si="24"/>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3"/>
        <v>0</v>
      </c>
      <c r="Y150" s="263"/>
      <c r="Z150" s="263"/>
      <c r="AB150" s="265" t="str">
        <f t="shared" si="24"/>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3"/>
        <v>0</v>
      </c>
      <c r="Y151" s="263"/>
      <c r="Z151" s="263"/>
      <c r="AB151" s="265" t="str">
        <f t="shared" si="24"/>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3"/>
        <v>0</v>
      </c>
      <c r="Y152" s="263"/>
      <c r="Z152" s="263"/>
      <c r="AB152" s="265" t="str">
        <f t="shared" si="24"/>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3"/>
        <v>0</v>
      </c>
      <c r="Y153" s="263"/>
      <c r="Z153" s="263"/>
      <c r="AB153" s="265" t="str">
        <f t="shared" si="24"/>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3"/>
        <v>0</v>
      </c>
      <c r="Y154" s="263"/>
      <c r="Z154" s="263"/>
      <c r="AB154" s="265" t="str">
        <f t="shared" si="24"/>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3"/>
        <v>0</v>
      </c>
      <c r="Y155" s="263"/>
      <c r="Z155" s="263"/>
      <c r="AB155" s="265" t="str">
        <f t="shared" si="24"/>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3"/>
        <v>0</v>
      </c>
      <c r="Y156" s="263"/>
      <c r="Z156" s="263"/>
      <c r="AB156" s="265" t="str">
        <f t="shared" si="24"/>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3"/>
        <v>0</v>
      </c>
      <c r="Y157" s="263"/>
      <c r="Z157" s="263"/>
      <c r="AB157" s="265" t="str">
        <f t="shared" si="24"/>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3"/>
        <v>0</v>
      </c>
      <c r="Y158" s="263"/>
      <c r="Z158" s="263"/>
      <c r="AB158" s="265" t="str">
        <f t="shared" si="24"/>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3"/>
        <v>0</v>
      </c>
      <c r="Y159" s="263"/>
      <c r="Z159" s="263"/>
      <c r="AB159" s="265" t="str">
        <f t="shared" si="24"/>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3"/>
        <v>0</v>
      </c>
      <c r="Y160" s="263"/>
      <c r="Z160" s="263"/>
      <c r="AB160" s="265" t="str">
        <f t="shared" si="24"/>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3"/>
        <v>0</v>
      </c>
      <c r="Y161" s="263"/>
      <c r="Z161" s="263"/>
      <c r="AB161" s="265" t="str">
        <f t="shared" si="24"/>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3"/>
        <v>0</v>
      </c>
      <c r="Y162" s="263"/>
      <c r="Z162" s="263"/>
      <c r="AB162" s="265" t="str">
        <f t="shared" si="24"/>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3"/>
        <v>0</v>
      </c>
      <c r="Y163" s="263"/>
      <c r="Z163" s="263"/>
      <c r="AB163" s="265" t="str">
        <f t="shared" si="24"/>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3"/>
        <v>0</v>
      </c>
      <c r="Y164" s="263"/>
      <c r="Z164" s="263"/>
      <c r="AB164" s="265" t="str">
        <f t="shared" si="24"/>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2"/>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3"/>
        <v>0</v>
      </c>
      <c r="Y165" s="263"/>
      <c r="Z165" s="263"/>
      <c r="AB165" s="265" t="str">
        <f t="shared" si="24"/>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5">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6">IF(AND(C166="Smelter not listed",OR(LEN(D166)=0,LEN(E166)=0)),1,0)</f>
        <v>0</v>
      </c>
      <c r="Y166" s="263"/>
      <c r="Z166" s="263"/>
      <c r="AB166" s="265" t="str">
        <f t="shared" ref="AB166:AB196" si="27">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6"/>
        <v>0</v>
      </c>
      <c r="Y167" s="263"/>
      <c r="Z167" s="263"/>
      <c r="AB167" s="265" t="str">
        <f t="shared" si="27"/>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6"/>
        <v>0</v>
      </c>
      <c r="Y168" s="263"/>
      <c r="Z168" s="263"/>
      <c r="AB168" s="265" t="str">
        <f t="shared" si="27"/>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6"/>
        <v>0</v>
      </c>
      <c r="Y169" s="263"/>
      <c r="Z169" s="263"/>
      <c r="AB169" s="265" t="str">
        <f t="shared" si="27"/>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6"/>
        <v>0</v>
      </c>
      <c r="Y170" s="263"/>
      <c r="Z170" s="263"/>
      <c r="AB170" s="265" t="str">
        <f t="shared" si="27"/>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6"/>
        <v>0</v>
      </c>
      <c r="Y171" s="263"/>
      <c r="Z171" s="263"/>
      <c r="AB171" s="265" t="str">
        <f t="shared" si="27"/>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6"/>
        <v>0</v>
      </c>
      <c r="Y172" s="263"/>
      <c r="Z172" s="263"/>
      <c r="AB172" s="265" t="str">
        <f t="shared" si="27"/>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6"/>
        <v>0</v>
      </c>
      <c r="Y173" s="263"/>
      <c r="Z173" s="263"/>
      <c r="AB173" s="265" t="str">
        <f t="shared" si="27"/>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6"/>
        <v>0</v>
      </c>
      <c r="Y174" s="263"/>
      <c r="Z174" s="263"/>
      <c r="AB174" s="265" t="str">
        <f t="shared" si="27"/>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6"/>
        <v>0</v>
      </c>
      <c r="Y175" s="263"/>
      <c r="Z175" s="263"/>
      <c r="AB175" s="265" t="str">
        <f t="shared" si="27"/>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6"/>
        <v>0</v>
      </c>
      <c r="Y176" s="263"/>
      <c r="Z176" s="263"/>
      <c r="AB176" s="265" t="str">
        <f t="shared" si="27"/>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6"/>
        <v>0</v>
      </c>
      <c r="Y177" s="263"/>
      <c r="Z177" s="263"/>
      <c r="AB177" s="265" t="str">
        <f t="shared" si="27"/>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6"/>
        <v>0</v>
      </c>
      <c r="Y178" s="263"/>
      <c r="Z178" s="263"/>
      <c r="AB178" s="265" t="str">
        <f t="shared" si="27"/>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6"/>
        <v>0</v>
      </c>
      <c r="Y179" s="263"/>
      <c r="Z179" s="263"/>
      <c r="AB179" s="265" t="str">
        <f t="shared" si="27"/>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6"/>
        <v>0</v>
      </c>
      <c r="Y180" s="263"/>
      <c r="Z180" s="263"/>
      <c r="AB180" s="265" t="str">
        <f t="shared" si="27"/>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6"/>
        <v>0</v>
      </c>
      <c r="Y181" s="263"/>
      <c r="Z181" s="263"/>
      <c r="AB181" s="265" t="str">
        <f t="shared" si="27"/>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6"/>
        <v>0</v>
      </c>
      <c r="Y182" s="263"/>
      <c r="Z182" s="263"/>
      <c r="AB182" s="265" t="str">
        <f t="shared" si="27"/>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6"/>
        <v>0</v>
      </c>
      <c r="Y183" s="263"/>
      <c r="Z183" s="263"/>
      <c r="AB183" s="265" t="str">
        <f t="shared" si="27"/>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6"/>
        <v>0</v>
      </c>
      <c r="Y184" s="263"/>
      <c r="Z184" s="263"/>
      <c r="AB184" s="265" t="str">
        <f t="shared" si="27"/>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6"/>
        <v>0</v>
      </c>
      <c r="Y185" s="263"/>
      <c r="Z185" s="263"/>
      <c r="AB185" s="265" t="str">
        <f t="shared" si="27"/>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6"/>
        <v>0</v>
      </c>
      <c r="Y186" s="263"/>
      <c r="Z186" s="263"/>
      <c r="AB186" s="265" t="str">
        <f t="shared" si="27"/>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6"/>
        <v>0</v>
      </c>
      <c r="Y187" s="263"/>
      <c r="Z187" s="263"/>
      <c r="AB187" s="265" t="str">
        <f t="shared" si="27"/>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6"/>
        <v>0</v>
      </c>
      <c r="Y188" s="263"/>
      <c r="Z188" s="263"/>
      <c r="AB188" s="265" t="str">
        <f t="shared" si="27"/>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6"/>
        <v>0</v>
      </c>
      <c r="Y189" s="263"/>
      <c r="Z189" s="263"/>
      <c r="AB189" s="265" t="str">
        <f t="shared" si="27"/>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6"/>
        <v>0</v>
      </c>
      <c r="Y190" s="263"/>
      <c r="Z190" s="263"/>
      <c r="AB190" s="265" t="str">
        <f t="shared" si="27"/>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6"/>
        <v>0</v>
      </c>
      <c r="Y191" s="263"/>
      <c r="Z191" s="263"/>
      <c r="AB191" s="265" t="str">
        <f t="shared" si="27"/>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6"/>
        <v>0</v>
      </c>
      <c r="Y192" s="263"/>
      <c r="Z192" s="263"/>
      <c r="AB192" s="265" t="str">
        <f t="shared" si="27"/>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6"/>
        <v>0</v>
      </c>
      <c r="Y193" s="263"/>
      <c r="Z193" s="263"/>
      <c r="AB193" s="265" t="str">
        <f t="shared" si="27"/>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6"/>
        <v>0</v>
      </c>
      <c r="Y194" s="263"/>
      <c r="Z194" s="263"/>
      <c r="AB194" s="265" t="str">
        <f t="shared" si="27"/>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6"/>
        <v>0</v>
      </c>
      <c r="Y195" s="263"/>
      <c r="Z195" s="263"/>
      <c r="AB195" s="265" t="str">
        <f t="shared" si="27"/>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5"/>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6"/>
        <v>0</v>
      </c>
      <c r="Y196" s="263"/>
      <c r="Z196" s="263"/>
      <c r="AB196" s="265" t="str">
        <f t="shared" si="27"/>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8">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9">IF(AND(C197="Smelter not listed",OR(LEN(D197)=0,LEN(E197)=0)),1,0)</f>
        <v>0</v>
      </c>
      <c r="Y197" s="263"/>
      <c r="Z197" s="263"/>
      <c r="AB197" s="265" t="str">
        <f t="shared" ref="AB197" si="30">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1">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2">IF(AND(C198="Smelter not listed",OR(LEN(D198)=0,LEN(E198)=0)),1,0)</f>
        <v>0</v>
      </c>
      <c r="Y198" s="263"/>
      <c r="Z198" s="263"/>
      <c r="AB198" s="265" t="str">
        <f t="shared" ref="AB198:AB229" si="33">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1"/>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2"/>
        <v>0</v>
      </c>
      <c r="Y199" s="263"/>
      <c r="Z199" s="263"/>
      <c r="AB199" s="265" t="str">
        <f t="shared" si="33"/>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1"/>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2"/>
        <v>0</v>
      </c>
      <c r="Y200" s="263"/>
      <c r="Z200" s="263"/>
      <c r="AB200" s="265" t="str">
        <f t="shared" si="33"/>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1"/>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2"/>
        <v>0</v>
      </c>
      <c r="Y201" s="263"/>
      <c r="Z201" s="263"/>
      <c r="AB201" s="265" t="str">
        <f t="shared" si="33"/>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1"/>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2"/>
        <v>0</v>
      </c>
      <c r="Y202" s="263"/>
      <c r="Z202" s="263"/>
      <c r="AB202" s="265" t="str">
        <f t="shared" si="33"/>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1"/>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2"/>
        <v>0</v>
      </c>
      <c r="Y203" s="263"/>
      <c r="Z203" s="263"/>
      <c r="AB203" s="265" t="str">
        <f t="shared" si="33"/>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1"/>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2"/>
        <v>0</v>
      </c>
      <c r="Y204" s="263"/>
      <c r="Z204" s="263"/>
      <c r="AB204" s="265" t="str">
        <f t="shared" si="33"/>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1"/>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2"/>
        <v>0</v>
      </c>
      <c r="Y205" s="263"/>
      <c r="Z205" s="263"/>
      <c r="AB205" s="265" t="str">
        <f t="shared" si="33"/>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1"/>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2"/>
        <v>0</v>
      </c>
      <c r="Y206" s="263"/>
      <c r="Z206" s="263"/>
      <c r="AB206" s="265" t="str">
        <f t="shared" si="33"/>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1"/>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2"/>
        <v>0</v>
      </c>
      <c r="Y207" s="263"/>
      <c r="Z207" s="263"/>
      <c r="AB207" s="265" t="str">
        <f t="shared" si="33"/>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1"/>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2"/>
        <v>0</v>
      </c>
      <c r="Y208" s="263"/>
      <c r="Z208" s="263"/>
      <c r="AB208" s="265" t="str">
        <f t="shared" si="33"/>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1"/>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2"/>
        <v>0</v>
      </c>
      <c r="Y209" s="263"/>
      <c r="Z209" s="263"/>
      <c r="AB209" s="265" t="str">
        <f t="shared" si="33"/>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1"/>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2"/>
        <v>0</v>
      </c>
      <c r="Y210" s="263"/>
      <c r="Z210" s="263"/>
      <c r="AB210" s="265" t="str">
        <f t="shared" si="33"/>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1"/>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2"/>
        <v>0</v>
      </c>
      <c r="Y211" s="263"/>
      <c r="Z211" s="263"/>
      <c r="AB211" s="265" t="str">
        <f t="shared" si="33"/>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1"/>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2"/>
        <v>0</v>
      </c>
      <c r="Y212" s="263"/>
      <c r="Z212" s="263"/>
      <c r="AB212" s="265" t="str">
        <f t="shared" si="33"/>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1"/>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2"/>
        <v>0</v>
      </c>
      <c r="Y213" s="263"/>
      <c r="Z213" s="263"/>
      <c r="AB213" s="265" t="str">
        <f t="shared" si="33"/>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1"/>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2"/>
        <v>0</v>
      </c>
      <c r="Y214" s="263"/>
      <c r="Z214" s="263"/>
      <c r="AB214" s="265" t="str">
        <f t="shared" si="33"/>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1"/>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2"/>
        <v>0</v>
      </c>
      <c r="Y215" s="263"/>
      <c r="Z215" s="263"/>
      <c r="AB215" s="265" t="str">
        <f t="shared" si="33"/>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1"/>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2"/>
        <v>0</v>
      </c>
      <c r="Y216" s="263"/>
      <c r="Z216" s="263"/>
      <c r="AB216" s="265" t="str">
        <f t="shared" si="33"/>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1"/>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2"/>
        <v>0</v>
      </c>
      <c r="Y217" s="263"/>
      <c r="Z217" s="263"/>
      <c r="AB217" s="265" t="str">
        <f t="shared" si="33"/>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1"/>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2"/>
        <v>0</v>
      </c>
      <c r="Y218" s="263"/>
      <c r="Z218" s="263"/>
      <c r="AB218" s="265" t="str">
        <f t="shared" si="33"/>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1"/>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2"/>
        <v>0</v>
      </c>
      <c r="Y219" s="263"/>
      <c r="Z219" s="263"/>
      <c r="AB219" s="265" t="str">
        <f t="shared" si="33"/>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1"/>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2"/>
        <v>0</v>
      </c>
      <c r="Y220" s="263"/>
      <c r="Z220" s="263"/>
      <c r="AB220" s="265" t="str">
        <f t="shared" si="33"/>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1"/>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2"/>
        <v>0</v>
      </c>
      <c r="Y221" s="263"/>
      <c r="Z221" s="263"/>
      <c r="AB221" s="265" t="str">
        <f t="shared" si="33"/>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1"/>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2"/>
        <v>0</v>
      </c>
      <c r="Y222" s="263"/>
      <c r="Z222" s="263"/>
      <c r="AB222" s="265" t="str">
        <f t="shared" si="33"/>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1"/>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2"/>
        <v>0</v>
      </c>
      <c r="Y223" s="263"/>
      <c r="Z223" s="263"/>
      <c r="AB223" s="265" t="str">
        <f t="shared" si="33"/>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1"/>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2"/>
        <v>0</v>
      </c>
      <c r="Y224" s="263"/>
      <c r="Z224" s="263"/>
      <c r="AB224" s="265" t="str">
        <f t="shared" si="33"/>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1"/>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2"/>
        <v>0</v>
      </c>
      <c r="Y225" s="263"/>
      <c r="Z225" s="263"/>
      <c r="AB225" s="265" t="str">
        <f t="shared" si="33"/>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1"/>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2"/>
        <v>0</v>
      </c>
      <c r="Y226" s="263"/>
      <c r="Z226" s="263"/>
      <c r="AB226" s="265" t="str">
        <f t="shared" si="33"/>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1"/>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2"/>
        <v>0</v>
      </c>
      <c r="Y227" s="263"/>
      <c r="Z227" s="263"/>
      <c r="AB227" s="265" t="str">
        <f t="shared" si="33"/>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1"/>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2"/>
        <v>0</v>
      </c>
      <c r="Y228" s="263"/>
      <c r="Z228" s="263"/>
      <c r="AB228" s="265" t="str">
        <f t="shared" si="33"/>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1"/>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2"/>
        <v>0</v>
      </c>
      <c r="Y229" s="263"/>
      <c r="Z229" s="263"/>
      <c r="AB229" s="265" t="str">
        <f t="shared" si="33"/>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4">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5">IF(AND(C230="Smelter not listed",OR(LEN(D230)=0,LEN(E230)=0)),1,0)</f>
        <v>0</v>
      </c>
      <c r="Y230" s="263"/>
      <c r="Z230" s="263"/>
      <c r="AB230" s="265" t="str">
        <f t="shared" ref="AB230:AB260" si="36">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4"/>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5"/>
        <v>0</v>
      </c>
      <c r="Y231" s="263"/>
      <c r="Z231" s="263"/>
      <c r="AB231" s="265" t="str">
        <f t="shared" si="36"/>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4"/>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5"/>
        <v>0</v>
      </c>
      <c r="Y232" s="263"/>
      <c r="Z232" s="263"/>
      <c r="AB232" s="265" t="str">
        <f t="shared" si="36"/>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4"/>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5"/>
        <v>0</v>
      </c>
      <c r="Y233" s="263"/>
      <c r="Z233" s="263"/>
      <c r="AB233" s="265" t="str">
        <f t="shared" si="36"/>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4"/>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5"/>
        <v>0</v>
      </c>
      <c r="Y234" s="263"/>
      <c r="Z234" s="263"/>
      <c r="AB234" s="265" t="str">
        <f t="shared" si="36"/>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4"/>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5"/>
        <v>0</v>
      </c>
      <c r="Y235" s="263"/>
      <c r="Z235" s="263"/>
      <c r="AB235" s="265" t="str">
        <f t="shared" si="36"/>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4"/>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5"/>
        <v>0</v>
      </c>
      <c r="Y236" s="263"/>
      <c r="Z236" s="263"/>
      <c r="AB236" s="265" t="str">
        <f t="shared" si="36"/>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4"/>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5"/>
        <v>0</v>
      </c>
      <c r="Y237" s="263"/>
      <c r="Z237" s="263"/>
      <c r="AB237" s="265" t="str">
        <f t="shared" si="36"/>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4"/>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5"/>
        <v>0</v>
      </c>
      <c r="Y238" s="263"/>
      <c r="Z238" s="263"/>
      <c r="AB238" s="265" t="str">
        <f t="shared" si="36"/>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4"/>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5"/>
        <v>0</v>
      </c>
      <c r="Y239" s="263"/>
      <c r="Z239" s="263"/>
      <c r="AB239" s="265" t="str">
        <f t="shared" si="36"/>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4"/>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5"/>
        <v>0</v>
      </c>
      <c r="Y240" s="263"/>
      <c r="Z240" s="263"/>
      <c r="AB240" s="265" t="str">
        <f t="shared" si="36"/>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4"/>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5"/>
        <v>0</v>
      </c>
      <c r="Y241" s="263"/>
      <c r="Z241" s="263"/>
      <c r="AB241" s="265" t="str">
        <f t="shared" si="36"/>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4"/>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5"/>
        <v>0</v>
      </c>
      <c r="Y242" s="263"/>
      <c r="Z242" s="263"/>
      <c r="AB242" s="265" t="str">
        <f t="shared" si="36"/>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4"/>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5"/>
        <v>0</v>
      </c>
      <c r="Y243" s="263"/>
      <c r="Z243" s="263"/>
      <c r="AB243" s="265" t="str">
        <f t="shared" si="36"/>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4"/>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5"/>
        <v>0</v>
      </c>
      <c r="Y244" s="263"/>
      <c r="Z244" s="263"/>
      <c r="AB244" s="265" t="str">
        <f t="shared" si="36"/>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4"/>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5"/>
        <v>0</v>
      </c>
      <c r="Y245" s="263"/>
      <c r="Z245" s="263"/>
      <c r="AB245" s="265" t="str">
        <f t="shared" si="36"/>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4"/>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5"/>
        <v>0</v>
      </c>
      <c r="Y246" s="263"/>
      <c r="Z246" s="263"/>
      <c r="AB246" s="265" t="str">
        <f t="shared" si="36"/>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4"/>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5"/>
        <v>0</v>
      </c>
      <c r="Y247" s="263"/>
      <c r="Z247" s="263"/>
      <c r="AB247" s="265" t="str">
        <f t="shared" si="36"/>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4"/>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5"/>
        <v>0</v>
      </c>
      <c r="Y248" s="263"/>
      <c r="Z248" s="263"/>
      <c r="AB248" s="265" t="str">
        <f t="shared" si="36"/>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4"/>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5"/>
        <v>0</v>
      </c>
      <c r="Y249" s="263"/>
      <c r="Z249" s="263"/>
      <c r="AB249" s="265" t="str">
        <f t="shared" si="36"/>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4"/>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5"/>
        <v>0</v>
      </c>
      <c r="Y250" s="263"/>
      <c r="Z250" s="263"/>
      <c r="AB250" s="265" t="str">
        <f t="shared" si="36"/>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4"/>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5"/>
        <v>0</v>
      </c>
      <c r="Y251" s="263"/>
      <c r="Z251" s="263"/>
      <c r="AB251" s="265" t="str">
        <f t="shared" si="36"/>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4"/>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5"/>
        <v>0</v>
      </c>
      <c r="Y252" s="263"/>
      <c r="Z252" s="263"/>
      <c r="AB252" s="265" t="str">
        <f t="shared" si="36"/>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4"/>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5"/>
        <v>0</v>
      </c>
      <c r="Y253" s="263"/>
      <c r="Z253" s="263"/>
      <c r="AB253" s="265" t="str">
        <f t="shared" si="36"/>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4"/>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5"/>
        <v>0</v>
      </c>
      <c r="Y254" s="263"/>
      <c r="Z254" s="263"/>
      <c r="AB254" s="265" t="str">
        <f t="shared" si="36"/>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4"/>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5"/>
        <v>0</v>
      </c>
      <c r="Y255" s="263"/>
      <c r="Z255" s="263"/>
      <c r="AB255" s="265" t="str">
        <f t="shared" si="36"/>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4"/>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5"/>
        <v>0</v>
      </c>
      <c r="Y256" s="263"/>
      <c r="Z256" s="263"/>
      <c r="AB256" s="265" t="str">
        <f t="shared" si="36"/>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4"/>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5"/>
        <v>0</v>
      </c>
      <c r="Y257" s="263"/>
      <c r="Z257" s="263"/>
      <c r="AB257" s="265" t="str">
        <f t="shared" si="36"/>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4"/>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5"/>
        <v>0</v>
      </c>
      <c r="Y258" s="263"/>
      <c r="Z258" s="263"/>
      <c r="AB258" s="265" t="str">
        <f t="shared" si="36"/>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4"/>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5"/>
        <v>0</v>
      </c>
      <c r="Y259" s="263"/>
      <c r="Z259" s="263"/>
      <c r="AB259" s="265" t="str">
        <f t="shared" si="36"/>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4"/>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5"/>
        <v>0</v>
      </c>
      <c r="Y260" s="263"/>
      <c r="Z260" s="263"/>
      <c r="AB260" s="265" t="str">
        <f t="shared" si="36"/>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7">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8">IF(AND(C261="Smelter not listed",OR(LEN(D261)=0,LEN(E261)=0)),1,0)</f>
        <v>0</v>
      </c>
      <c r="Y261" s="263"/>
      <c r="Z261" s="263"/>
      <c r="AB261" s="265" t="str">
        <f t="shared" ref="AB261" si="39">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40">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1">IF(AND(C262="Smelter not listed",OR(LEN(D262)=0,LEN(E262)=0)),1,0)</f>
        <v>0</v>
      </c>
      <c r="Y262" s="263"/>
      <c r="Z262" s="263"/>
      <c r="AB262" s="265" t="str">
        <f t="shared" ref="AB262:AB293" si="42">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0"/>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1"/>
        <v>0</v>
      </c>
      <c r="Y263" s="263"/>
      <c r="Z263" s="263"/>
      <c r="AB263" s="265" t="str">
        <f t="shared" si="42"/>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0"/>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1"/>
        <v>0</v>
      </c>
      <c r="Y264" s="263"/>
      <c r="Z264" s="263"/>
      <c r="AB264" s="265" t="str">
        <f t="shared" si="42"/>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0"/>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1"/>
        <v>0</v>
      </c>
      <c r="Y265" s="263"/>
      <c r="Z265" s="263"/>
      <c r="AB265" s="265" t="str">
        <f t="shared" si="42"/>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0"/>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1"/>
        <v>0</v>
      </c>
      <c r="Y266" s="263"/>
      <c r="Z266" s="263"/>
      <c r="AB266" s="265" t="str">
        <f t="shared" si="42"/>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0"/>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1"/>
        <v>0</v>
      </c>
      <c r="Y267" s="263"/>
      <c r="Z267" s="263"/>
      <c r="AB267" s="265" t="str">
        <f t="shared" si="42"/>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0"/>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1"/>
        <v>0</v>
      </c>
      <c r="Y268" s="263"/>
      <c r="Z268" s="263"/>
      <c r="AB268" s="265" t="str">
        <f t="shared" si="42"/>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0"/>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1"/>
        <v>0</v>
      </c>
      <c r="Y269" s="263"/>
      <c r="Z269" s="263"/>
      <c r="AB269" s="265" t="str">
        <f t="shared" si="42"/>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0"/>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1"/>
        <v>0</v>
      </c>
      <c r="Y270" s="263"/>
      <c r="Z270" s="263"/>
      <c r="AB270" s="265" t="str">
        <f t="shared" si="42"/>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0"/>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1"/>
        <v>0</v>
      </c>
      <c r="Y271" s="263"/>
      <c r="Z271" s="263"/>
      <c r="AB271" s="265" t="str">
        <f t="shared" si="42"/>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0"/>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1"/>
        <v>0</v>
      </c>
      <c r="Y272" s="263"/>
      <c r="Z272" s="263"/>
      <c r="AB272" s="265" t="str">
        <f t="shared" si="42"/>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0"/>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1"/>
        <v>0</v>
      </c>
      <c r="Y273" s="263"/>
      <c r="Z273" s="263"/>
      <c r="AB273" s="265" t="str">
        <f t="shared" si="42"/>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0"/>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1"/>
        <v>0</v>
      </c>
      <c r="Y274" s="263"/>
      <c r="Z274" s="263"/>
      <c r="AB274" s="265" t="str">
        <f t="shared" si="42"/>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0"/>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1"/>
        <v>0</v>
      </c>
      <c r="Y275" s="263"/>
      <c r="Z275" s="263"/>
      <c r="AB275" s="265" t="str">
        <f t="shared" si="42"/>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0"/>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1"/>
        <v>0</v>
      </c>
      <c r="Y276" s="263"/>
      <c r="Z276" s="263"/>
      <c r="AB276" s="265" t="str">
        <f t="shared" si="42"/>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0"/>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1"/>
        <v>0</v>
      </c>
      <c r="Y277" s="263"/>
      <c r="Z277" s="263"/>
      <c r="AB277" s="265" t="str">
        <f t="shared" si="42"/>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0"/>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1"/>
        <v>0</v>
      </c>
      <c r="Y278" s="263"/>
      <c r="Z278" s="263"/>
      <c r="AB278" s="265" t="str">
        <f t="shared" si="42"/>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0"/>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1"/>
        <v>0</v>
      </c>
      <c r="Y279" s="263"/>
      <c r="Z279" s="263"/>
      <c r="AB279" s="265" t="str">
        <f t="shared" si="42"/>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0"/>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1"/>
        <v>0</v>
      </c>
      <c r="Y280" s="263"/>
      <c r="Z280" s="263"/>
      <c r="AB280" s="265" t="str">
        <f t="shared" si="42"/>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0"/>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1"/>
        <v>0</v>
      </c>
      <c r="Y281" s="263"/>
      <c r="Z281" s="263"/>
      <c r="AB281" s="265" t="str">
        <f t="shared" si="42"/>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0"/>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1"/>
        <v>0</v>
      </c>
      <c r="Y282" s="263"/>
      <c r="Z282" s="263"/>
      <c r="AB282" s="265" t="str">
        <f t="shared" si="42"/>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0"/>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1"/>
        <v>0</v>
      </c>
      <c r="Y283" s="263"/>
      <c r="Z283" s="263"/>
      <c r="AB283" s="265" t="str">
        <f t="shared" si="42"/>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0"/>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1"/>
        <v>0</v>
      </c>
      <c r="Y284" s="263"/>
      <c r="Z284" s="263"/>
      <c r="AB284" s="265" t="str">
        <f t="shared" si="42"/>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0"/>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1"/>
        <v>0</v>
      </c>
      <c r="Y285" s="263"/>
      <c r="Z285" s="263"/>
      <c r="AB285" s="265" t="str">
        <f t="shared" si="42"/>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0"/>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1"/>
        <v>0</v>
      </c>
      <c r="Y286" s="263"/>
      <c r="Z286" s="263"/>
      <c r="AB286" s="265" t="str">
        <f t="shared" si="42"/>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0"/>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1"/>
        <v>0</v>
      </c>
      <c r="Y287" s="263"/>
      <c r="Z287" s="263"/>
      <c r="AB287" s="265" t="str">
        <f t="shared" si="42"/>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0"/>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1"/>
        <v>0</v>
      </c>
      <c r="Y288" s="263"/>
      <c r="Z288" s="263"/>
      <c r="AB288" s="265" t="str">
        <f t="shared" si="42"/>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0"/>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1"/>
        <v>0</v>
      </c>
      <c r="Y289" s="263"/>
      <c r="Z289" s="263"/>
      <c r="AB289" s="265" t="str">
        <f t="shared" si="42"/>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0"/>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1"/>
        <v>0</v>
      </c>
      <c r="Y290" s="263"/>
      <c r="Z290" s="263"/>
      <c r="AB290" s="265" t="str">
        <f t="shared" si="42"/>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0"/>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1"/>
        <v>0</v>
      </c>
      <c r="Y291" s="263"/>
      <c r="Z291" s="263"/>
      <c r="AB291" s="265" t="str">
        <f t="shared" si="42"/>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0"/>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1"/>
        <v>0</v>
      </c>
      <c r="Y292" s="263"/>
      <c r="Z292" s="263"/>
      <c r="AB292" s="265" t="str">
        <f t="shared" si="42"/>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0"/>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1"/>
        <v>0</v>
      </c>
      <c r="Y293" s="263"/>
      <c r="Z293" s="263"/>
      <c r="AB293" s="265" t="str">
        <f t="shared" si="42"/>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3">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4">IF(AND(C294="Smelter not listed",OR(LEN(D294)=0,LEN(E294)=0)),1,0)</f>
        <v>0</v>
      </c>
      <c r="Y294" s="263"/>
      <c r="Z294" s="263"/>
      <c r="AB294" s="265" t="str">
        <f t="shared" ref="AB294:AB324" si="45">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3"/>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4"/>
        <v>0</v>
      </c>
      <c r="Y295" s="263"/>
      <c r="Z295" s="263"/>
      <c r="AB295" s="265" t="str">
        <f t="shared" si="45"/>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3"/>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4"/>
        <v>0</v>
      </c>
      <c r="Y296" s="263"/>
      <c r="Z296" s="263"/>
      <c r="AB296" s="265" t="str">
        <f t="shared" si="45"/>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3"/>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4"/>
        <v>0</v>
      </c>
      <c r="Y297" s="263"/>
      <c r="Z297" s="263"/>
      <c r="AB297" s="265" t="str">
        <f t="shared" si="45"/>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3"/>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4"/>
        <v>0</v>
      </c>
      <c r="Y298" s="263"/>
      <c r="Z298" s="263"/>
      <c r="AB298" s="265" t="str">
        <f t="shared" si="45"/>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3"/>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4"/>
        <v>0</v>
      </c>
      <c r="Y299" s="263"/>
      <c r="Z299" s="263"/>
      <c r="AB299" s="265" t="str">
        <f t="shared" si="45"/>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3"/>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4"/>
        <v>0</v>
      </c>
      <c r="Y300" s="263"/>
      <c r="Z300" s="263"/>
      <c r="AB300" s="265" t="str">
        <f t="shared" si="45"/>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3"/>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4"/>
        <v>0</v>
      </c>
      <c r="Y301" s="263"/>
      <c r="Z301" s="263"/>
      <c r="AB301" s="265" t="str">
        <f t="shared" si="45"/>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3"/>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4"/>
        <v>0</v>
      </c>
      <c r="Y302" s="263"/>
      <c r="Z302" s="263"/>
      <c r="AB302" s="265" t="str">
        <f t="shared" si="45"/>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3"/>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4"/>
        <v>0</v>
      </c>
      <c r="Y303" s="263"/>
      <c r="Z303" s="263"/>
      <c r="AB303" s="265" t="str">
        <f t="shared" si="45"/>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3"/>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4"/>
        <v>0</v>
      </c>
      <c r="Y304" s="263"/>
      <c r="Z304" s="263"/>
      <c r="AB304" s="265" t="str">
        <f t="shared" si="45"/>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3"/>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4"/>
        <v>0</v>
      </c>
      <c r="Y305" s="263"/>
      <c r="Z305" s="263"/>
      <c r="AB305" s="265" t="str">
        <f t="shared" si="45"/>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3"/>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4"/>
        <v>0</v>
      </c>
      <c r="Y306" s="263"/>
      <c r="Z306" s="263"/>
      <c r="AB306" s="265" t="str">
        <f t="shared" si="45"/>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3"/>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4"/>
        <v>0</v>
      </c>
      <c r="Y307" s="263"/>
      <c r="Z307" s="263"/>
      <c r="AB307" s="265" t="str">
        <f t="shared" si="45"/>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3"/>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4"/>
        <v>0</v>
      </c>
      <c r="Y308" s="263"/>
      <c r="Z308" s="263"/>
      <c r="AB308" s="265" t="str">
        <f t="shared" si="45"/>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3"/>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4"/>
        <v>0</v>
      </c>
      <c r="Y309" s="263"/>
      <c r="Z309" s="263"/>
      <c r="AB309" s="265" t="str">
        <f t="shared" si="45"/>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3"/>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4"/>
        <v>0</v>
      </c>
      <c r="Y310" s="263"/>
      <c r="Z310" s="263"/>
      <c r="AB310" s="265" t="str">
        <f t="shared" si="45"/>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3"/>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4"/>
        <v>0</v>
      </c>
      <c r="Y311" s="263"/>
      <c r="Z311" s="263"/>
      <c r="AB311" s="265" t="str">
        <f t="shared" si="45"/>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3"/>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4"/>
        <v>0</v>
      </c>
      <c r="Y312" s="263"/>
      <c r="Z312" s="263"/>
      <c r="AB312" s="265" t="str">
        <f t="shared" si="45"/>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3"/>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4"/>
        <v>0</v>
      </c>
      <c r="Y313" s="263"/>
      <c r="Z313" s="263"/>
      <c r="AB313" s="265" t="str">
        <f t="shared" si="45"/>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3"/>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4"/>
        <v>0</v>
      </c>
      <c r="Y314" s="263"/>
      <c r="Z314" s="263"/>
      <c r="AB314" s="265" t="str">
        <f t="shared" si="45"/>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3"/>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4"/>
        <v>0</v>
      </c>
      <c r="Y315" s="263"/>
      <c r="Z315" s="263"/>
      <c r="AB315" s="265" t="str">
        <f t="shared" si="45"/>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3"/>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4"/>
        <v>0</v>
      </c>
      <c r="Y316" s="263"/>
      <c r="Z316" s="263"/>
      <c r="AB316" s="265" t="str">
        <f t="shared" si="45"/>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3"/>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4"/>
        <v>0</v>
      </c>
      <c r="Y317" s="263"/>
      <c r="Z317" s="263"/>
      <c r="AB317" s="265" t="str">
        <f t="shared" si="45"/>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3"/>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4"/>
        <v>0</v>
      </c>
      <c r="Y318" s="263"/>
      <c r="Z318" s="263"/>
      <c r="AB318" s="265" t="str">
        <f t="shared" si="45"/>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3"/>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4"/>
        <v>0</v>
      </c>
      <c r="Y319" s="263"/>
      <c r="Z319" s="263"/>
      <c r="AB319" s="265" t="str">
        <f t="shared" si="45"/>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3"/>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4"/>
        <v>0</v>
      </c>
      <c r="Y320" s="263"/>
      <c r="Z320" s="263"/>
      <c r="AB320" s="265" t="str">
        <f t="shared" si="45"/>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3"/>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4"/>
        <v>0</v>
      </c>
      <c r="Y321" s="263"/>
      <c r="Z321" s="263"/>
      <c r="AB321" s="265" t="str">
        <f t="shared" si="45"/>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3"/>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4"/>
        <v>0</v>
      </c>
      <c r="Y322" s="263"/>
      <c r="Z322" s="263"/>
      <c r="AB322" s="265" t="str">
        <f t="shared" si="45"/>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3"/>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4"/>
        <v>0</v>
      </c>
      <c r="Y323" s="263"/>
      <c r="Z323" s="263"/>
      <c r="AB323" s="265" t="str">
        <f t="shared" si="45"/>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3"/>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4"/>
        <v>0</v>
      </c>
      <c r="Y324" s="263"/>
      <c r="Z324" s="263"/>
      <c r="AB324" s="265" t="str">
        <f t="shared" si="45"/>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6">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7">IF(AND(C325="Smelter not listed",OR(LEN(D325)=0,LEN(E325)=0)),1,0)</f>
        <v>0</v>
      </c>
      <c r="Y325" s="263"/>
      <c r="Z325" s="263"/>
      <c r="AB325" s="265" t="str">
        <f t="shared" ref="AB325" si="48">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9">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50">IF(AND(C326="Smelter not listed",OR(LEN(D326)=0,LEN(E326)=0)),1,0)</f>
        <v>0</v>
      </c>
      <c r="Y326" s="263"/>
      <c r="Z326" s="263"/>
      <c r="AB326" s="265" t="str">
        <f t="shared" ref="AB326:AB357" si="51">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9"/>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0"/>
        <v>0</v>
      </c>
      <c r="Y327" s="263"/>
      <c r="Z327" s="263"/>
      <c r="AB327" s="265" t="str">
        <f t="shared" si="51"/>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9"/>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0"/>
        <v>0</v>
      </c>
      <c r="Y328" s="263"/>
      <c r="Z328" s="263"/>
      <c r="AB328" s="265" t="str">
        <f t="shared" si="51"/>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9"/>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0"/>
        <v>0</v>
      </c>
      <c r="Y329" s="263"/>
      <c r="Z329" s="263"/>
      <c r="AB329" s="265" t="str">
        <f t="shared" si="51"/>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9"/>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0"/>
        <v>0</v>
      </c>
      <c r="Y330" s="263"/>
      <c r="Z330" s="263"/>
      <c r="AB330" s="265" t="str">
        <f t="shared" si="51"/>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9"/>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0"/>
        <v>0</v>
      </c>
      <c r="Y331" s="263"/>
      <c r="Z331" s="263"/>
      <c r="AB331" s="265" t="str">
        <f t="shared" si="51"/>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9"/>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0"/>
        <v>0</v>
      </c>
      <c r="Y332" s="263"/>
      <c r="Z332" s="263"/>
      <c r="AB332" s="265" t="str">
        <f t="shared" si="51"/>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9"/>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0"/>
        <v>0</v>
      </c>
      <c r="Y333" s="263"/>
      <c r="Z333" s="263"/>
      <c r="AB333" s="265" t="str">
        <f t="shared" si="51"/>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9"/>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0"/>
        <v>0</v>
      </c>
      <c r="Y334" s="263"/>
      <c r="Z334" s="263"/>
      <c r="AB334" s="265" t="str">
        <f t="shared" si="51"/>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9"/>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0"/>
        <v>0</v>
      </c>
      <c r="Y335" s="263"/>
      <c r="Z335" s="263"/>
      <c r="AB335" s="265" t="str">
        <f t="shared" si="51"/>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9"/>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0"/>
        <v>0</v>
      </c>
      <c r="Y336" s="263"/>
      <c r="Z336" s="263"/>
      <c r="AB336" s="265" t="str">
        <f t="shared" si="51"/>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9"/>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0"/>
        <v>0</v>
      </c>
      <c r="Y337" s="263"/>
      <c r="Z337" s="263"/>
      <c r="AB337" s="265" t="str">
        <f t="shared" si="51"/>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9"/>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0"/>
        <v>0</v>
      </c>
      <c r="Y338" s="263"/>
      <c r="Z338" s="263"/>
      <c r="AB338" s="265" t="str">
        <f t="shared" si="51"/>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9"/>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0"/>
        <v>0</v>
      </c>
      <c r="Y339" s="263"/>
      <c r="Z339" s="263"/>
      <c r="AB339" s="265" t="str">
        <f t="shared" si="51"/>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9"/>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0"/>
        <v>0</v>
      </c>
      <c r="Y340" s="263"/>
      <c r="Z340" s="263"/>
      <c r="AB340" s="265" t="str">
        <f t="shared" si="51"/>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9"/>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0"/>
        <v>0</v>
      </c>
      <c r="Y341" s="263"/>
      <c r="Z341" s="263"/>
      <c r="AB341" s="265" t="str">
        <f t="shared" si="51"/>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9"/>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0"/>
        <v>0</v>
      </c>
      <c r="Y342" s="263"/>
      <c r="Z342" s="263"/>
      <c r="AB342" s="265" t="str">
        <f t="shared" si="51"/>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9"/>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0"/>
        <v>0</v>
      </c>
      <c r="Y343" s="263"/>
      <c r="Z343" s="263"/>
      <c r="AB343" s="265" t="str">
        <f t="shared" si="51"/>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9"/>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0"/>
        <v>0</v>
      </c>
      <c r="Y344" s="263"/>
      <c r="Z344" s="263"/>
      <c r="AB344" s="265" t="str">
        <f t="shared" si="51"/>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9"/>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0"/>
        <v>0</v>
      </c>
      <c r="Y345" s="263"/>
      <c r="Z345" s="263"/>
      <c r="AB345" s="265" t="str">
        <f t="shared" si="51"/>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9"/>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0"/>
        <v>0</v>
      </c>
      <c r="Y346" s="263"/>
      <c r="Z346" s="263"/>
      <c r="AB346" s="265" t="str">
        <f t="shared" si="51"/>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9"/>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0"/>
        <v>0</v>
      </c>
      <c r="Y347" s="263"/>
      <c r="Z347" s="263"/>
      <c r="AB347" s="265" t="str">
        <f t="shared" si="51"/>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9"/>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0"/>
        <v>0</v>
      </c>
      <c r="Y348" s="263"/>
      <c r="Z348" s="263"/>
      <c r="AB348" s="265" t="str">
        <f t="shared" si="51"/>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9"/>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0"/>
        <v>0</v>
      </c>
      <c r="Y349" s="263"/>
      <c r="Z349" s="263"/>
      <c r="AB349" s="265" t="str">
        <f t="shared" si="51"/>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9"/>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0"/>
        <v>0</v>
      </c>
      <c r="Y350" s="263"/>
      <c r="Z350" s="263"/>
      <c r="AB350" s="265" t="str">
        <f t="shared" si="51"/>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9"/>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0"/>
        <v>0</v>
      </c>
      <c r="Y351" s="263"/>
      <c r="Z351" s="263"/>
      <c r="AB351" s="265" t="str">
        <f t="shared" si="51"/>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9"/>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0"/>
        <v>0</v>
      </c>
      <c r="Y352" s="263"/>
      <c r="Z352" s="263"/>
      <c r="AB352" s="265" t="str">
        <f t="shared" si="51"/>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9"/>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0"/>
        <v>0</v>
      </c>
      <c r="Y353" s="263"/>
      <c r="Z353" s="263"/>
      <c r="AB353" s="265" t="str">
        <f t="shared" si="51"/>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9"/>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0"/>
        <v>0</v>
      </c>
      <c r="Y354" s="263"/>
      <c r="Z354" s="263"/>
      <c r="AB354" s="265" t="str">
        <f t="shared" si="51"/>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9"/>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0"/>
        <v>0</v>
      </c>
      <c r="Y355" s="263"/>
      <c r="Z355" s="263"/>
      <c r="AB355" s="265" t="str">
        <f t="shared" si="51"/>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9"/>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0"/>
        <v>0</v>
      </c>
      <c r="Y356" s="263"/>
      <c r="Z356" s="263"/>
      <c r="AB356" s="265" t="str">
        <f t="shared" si="51"/>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9"/>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0"/>
        <v>0</v>
      </c>
      <c r="Y357" s="263"/>
      <c r="Z357" s="263"/>
      <c r="AB357" s="265" t="str">
        <f t="shared" si="51"/>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2">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3">IF(AND(C358="Smelter not listed",OR(LEN(D358)=0,LEN(E358)=0)),1,0)</f>
        <v>0</v>
      </c>
      <c r="Y358" s="263"/>
      <c r="Z358" s="263"/>
      <c r="AB358" s="265" t="str">
        <f t="shared" ref="AB358:AB388" si="54">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2"/>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3"/>
        <v>0</v>
      </c>
      <c r="Y359" s="263"/>
      <c r="Z359" s="263"/>
      <c r="AB359" s="265" t="str">
        <f t="shared" si="54"/>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2"/>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3"/>
        <v>0</v>
      </c>
      <c r="Y360" s="263"/>
      <c r="Z360" s="263"/>
      <c r="AB360" s="265" t="str">
        <f t="shared" si="54"/>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2"/>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3"/>
        <v>0</v>
      </c>
      <c r="Y361" s="263"/>
      <c r="Z361" s="263"/>
      <c r="AB361" s="265" t="str">
        <f t="shared" si="54"/>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2"/>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3"/>
        <v>0</v>
      </c>
      <c r="Y362" s="263"/>
      <c r="Z362" s="263"/>
      <c r="AB362" s="265" t="str">
        <f t="shared" si="54"/>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2"/>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3"/>
        <v>0</v>
      </c>
      <c r="Y363" s="263"/>
      <c r="Z363" s="263"/>
      <c r="AB363" s="265" t="str">
        <f t="shared" si="54"/>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2"/>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3"/>
        <v>0</v>
      </c>
      <c r="Y364" s="263"/>
      <c r="Z364" s="263"/>
      <c r="AB364" s="265" t="str">
        <f t="shared" si="54"/>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2"/>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3"/>
        <v>0</v>
      </c>
      <c r="Y365" s="263"/>
      <c r="Z365" s="263"/>
      <c r="AB365" s="265" t="str">
        <f t="shared" si="54"/>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2"/>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3"/>
        <v>0</v>
      </c>
      <c r="Y366" s="263"/>
      <c r="Z366" s="263"/>
      <c r="AB366" s="265" t="str">
        <f t="shared" si="54"/>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2"/>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3"/>
        <v>0</v>
      </c>
      <c r="Y367" s="263"/>
      <c r="Z367" s="263"/>
      <c r="AB367" s="265" t="str">
        <f t="shared" si="54"/>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2"/>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3"/>
        <v>0</v>
      </c>
      <c r="Y368" s="263"/>
      <c r="Z368" s="263"/>
      <c r="AB368" s="265" t="str">
        <f t="shared" si="54"/>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2"/>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3"/>
        <v>0</v>
      </c>
      <c r="Y369" s="263"/>
      <c r="Z369" s="263"/>
      <c r="AB369" s="265" t="str">
        <f t="shared" si="54"/>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2"/>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3"/>
        <v>0</v>
      </c>
      <c r="Y370" s="263"/>
      <c r="Z370" s="263"/>
      <c r="AB370" s="265" t="str">
        <f t="shared" si="54"/>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2"/>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3"/>
        <v>0</v>
      </c>
      <c r="Y371" s="263"/>
      <c r="Z371" s="263"/>
      <c r="AB371" s="265" t="str">
        <f t="shared" si="54"/>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2"/>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3"/>
        <v>0</v>
      </c>
      <c r="Y372" s="263"/>
      <c r="Z372" s="263"/>
      <c r="AB372" s="265" t="str">
        <f t="shared" si="54"/>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2"/>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3"/>
        <v>0</v>
      </c>
      <c r="Y373" s="263"/>
      <c r="Z373" s="263"/>
      <c r="AB373" s="265" t="str">
        <f t="shared" si="54"/>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2"/>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3"/>
        <v>0</v>
      </c>
      <c r="Y374" s="263"/>
      <c r="Z374" s="263"/>
      <c r="AB374" s="265" t="str">
        <f t="shared" si="54"/>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2"/>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3"/>
        <v>0</v>
      </c>
      <c r="Y375" s="263"/>
      <c r="Z375" s="263"/>
      <c r="AB375" s="265" t="str">
        <f t="shared" si="54"/>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2"/>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3"/>
        <v>0</v>
      </c>
      <c r="Y376" s="263"/>
      <c r="Z376" s="263"/>
      <c r="AB376" s="265" t="str">
        <f t="shared" si="54"/>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2"/>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3"/>
        <v>0</v>
      </c>
      <c r="Y377" s="263"/>
      <c r="Z377" s="263"/>
      <c r="AB377" s="265" t="str">
        <f t="shared" si="54"/>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2"/>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3"/>
        <v>0</v>
      </c>
      <c r="Y378" s="263"/>
      <c r="Z378" s="263"/>
      <c r="AB378" s="265" t="str">
        <f t="shared" si="54"/>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2"/>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3"/>
        <v>0</v>
      </c>
      <c r="Y379" s="263"/>
      <c r="Z379" s="263"/>
      <c r="AB379" s="265" t="str">
        <f t="shared" si="54"/>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2"/>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3"/>
        <v>0</v>
      </c>
      <c r="Y380" s="263"/>
      <c r="Z380" s="263"/>
      <c r="AB380" s="265" t="str">
        <f t="shared" si="54"/>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2"/>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3"/>
        <v>0</v>
      </c>
      <c r="Y381" s="263"/>
      <c r="Z381" s="263"/>
      <c r="AB381" s="265" t="str">
        <f t="shared" si="54"/>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2"/>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3"/>
        <v>0</v>
      </c>
      <c r="Y382" s="263"/>
      <c r="Z382" s="263"/>
      <c r="AB382" s="265" t="str">
        <f t="shared" si="54"/>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2"/>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3"/>
        <v>0</v>
      </c>
      <c r="Y383" s="263"/>
      <c r="Z383" s="263"/>
      <c r="AB383" s="265" t="str">
        <f t="shared" si="54"/>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2"/>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3"/>
        <v>0</v>
      </c>
      <c r="Y384" s="263"/>
      <c r="Z384" s="263"/>
      <c r="AB384" s="265" t="str">
        <f t="shared" si="54"/>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2"/>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3"/>
        <v>0</v>
      </c>
      <c r="Y385" s="263"/>
      <c r="Z385" s="263"/>
      <c r="AB385" s="265" t="str">
        <f t="shared" si="54"/>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2"/>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3"/>
        <v>0</v>
      </c>
      <c r="Y386" s="263"/>
      <c r="Z386" s="263"/>
      <c r="AB386" s="265" t="str">
        <f t="shared" si="54"/>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2"/>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3"/>
        <v>0</v>
      </c>
      <c r="Y387" s="263"/>
      <c r="Z387" s="263"/>
      <c r="AB387" s="265" t="str">
        <f t="shared" si="54"/>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2"/>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3"/>
        <v>0</v>
      </c>
      <c r="Y388" s="263"/>
      <c r="Z388" s="263"/>
      <c r="AB388" s="265" t="str">
        <f t="shared" si="54"/>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5">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6">IF(AND(C389="Smelter not listed",OR(LEN(D389)=0,LEN(E389)=0)),1,0)</f>
        <v>0</v>
      </c>
      <c r="Y389" s="263"/>
      <c r="Z389" s="263"/>
      <c r="AB389" s="265" t="str">
        <f t="shared" ref="AB389" si="57">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8">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9">IF(AND(C390="Smelter not listed",OR(LEN(D390)=0,LEN(E390)=0)),1,0)</f>
        <v>0</v>
      </c>
      <c r="Y390" s="263"/>
      <c r="Z390" s="263"/>
      <c r="AB390" s="265" t="str">
        <f t="shared" ref="AB390:AB421" si="60">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8"/>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9"/>
        <v>0</v>
      </c>
      <c r="Y391" s="263"/>
      <c r="Z391" s="263"/>
      <c r="AB391" s="265" t="str">
        <f t="shared" si="60"/>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8"/>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9"/>
        <v>0</v>
      </c>
      <c r="Y392" s="263"/>
      <c r="Z392" s="263"/>
      <c r="AB392" s="265" t="str">
        <f t="shared" si="60"/>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8"/>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9"/>
        <v>0</v>
      </c>
      <c r="Y393" s="263"/>
      <c r="Z393" s="263"/>
      <c r="AB393" s="265" t="str">
        <f t="shared" si="60"/>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8"/>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9"/>
        <v>0</v>
      </c>
      <c r="Y394" s="263"/>
      <c r="Z394" s="263"/>
      <c r="AB394" s="265" t="str">
        <f t="shared" si="60"/>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8"/>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9"/>
        <v>0</v>
      </c>
      <c r="Y395" s="263"/>
      <c r="Z395" s="263"/>
      <c r="AB395" s="265" t="str">
        <f t="shared" si="60"/>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8"/>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9"/>
        <v>0</v>
      </c>
      <c r="Y396" s="263"/>
      <c r="Z396" s="263"/>
      <c r="AB396" s="265" t="str">
        <f t="shared" si="60"/>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8"/>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9"/>
        <v>0</v>
      </c>
      <c r="Y397" s="263"/>
      <c r="Z397" s="263"/>
      <c r="AB397" s="265" t="str">
        <f t="shared" si="60"/>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8"/>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9"/>
        <v>0</v>
      </c>
      <c r="Y398" s="263"/>
      <c r="Z398" s="263"/>
      <c r="AB398" s="265" t="str">
        <f t="shared" si="60"/>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8"/>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9"/>
        <v>0</v>
      </c>
      <c r="Y399" s="263"/>
      <c r="Z399" s="263"/>
      <c r="AB399" s="265" t="str">
        <f t="shared" si="60"/>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8"/>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9"/>
        <v>0</v>
      </c>
      <c r="Y400" s="263"/>
      <c r="Z400" s="263"/>
      <c r="AB400" s="265" t="str">
        <f t="shared" si="60"/>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8"/>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9"/>
        <v>0</v>
      </c>
      <c r="Y401" s="263"/>
      <c r="Z401" s="263"/>
      <c r="AB401" s="265" t="str">
        <f t="shared" si="60"/>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8"/>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9"/>
        <v>0</v>
      </c>
      <c r="Y402" s="263"/>
      <c r="Z402" s="263"/>
      <c r="AB402" s="265" t="str">
        <f t="shared" si="60"/>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8"/>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9"/>
        <v>0</v>
      </c>
      <c r="Y403" s="263"/>
      <c r="Z403" s="263"/>
      <c r="AB403" s="265" t="str">
        <f t="shared" si="60"/>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8"/>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9"/>
        <v>0</v>
      </c>
      <c r="Y404" s="263"/>
      <c r="Z404" s="263"/>
      <c r="AB404" s="265" t="str">
        <f t="shared" si="60"/>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8"/>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9"/>
        <v>0</v>
      </c>
      <c r="Y405" s="263"/>
      <c r="Z405" s="263"/>
      <c r="AB405" s="265" t="str">
        <f t="shared" si="60"/>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8"/>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9"/>
        <v>0</v>
      </c>
      <c r="Y406" s="263"/>
      <c r="Z406" s="263"/>
      <c r="AB406" s="265" t="str">
        <f t="shared" si="60"/>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8"/>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9"/>
        <v>0</v>
      </c>
      <c r="Y407" s="263"/>
      <c r="Z407" s="263"/>
      <c r="AB407" s="265" t="str">
        <f t="shared" si="60"/>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8"/>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9"/>
        <v>0</v>
      </c>
      <c r="Y408" s="263"/>
      <c r="Z408" s="263"/>
      <c r="AB408" s="265" t="str">
        <f t="shared" si="60"/>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8"/>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9"/>
        <v>0</v>
      </c>
      <c r="Y409" s="263"/>
      <c r="Z409" s="263"/>
      <c r="AB409" s="265" t="str">
        <f t="shared" si="60"/>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8"/>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9"/>
        <v>0</v>
      </c>
      <c r="Y410" s="263"/>
      <c r="Z410" s="263"/>
      <c r="AB410" s="265" t="str">
        <f t="shared" si="60"/>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8"/>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9"/>
        <v>0</v>
      </c>
      <c r="Y411" s="263"/>
      <c r="Z411" s="263"/>
      <c r="AB411" s="265" t="str">
        <f t="shared" si="60"/>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8"/>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9"/>
        <v>0</v>
      </c>
      <c r="Y412" s="263"/>
      <c r="Z412" s="263"/>
      <c r="AB412" s="265" t="str">
        <f t="shared" si="60"/>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8"/>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9"/>
        <v>0</v>
      </c>
      <c r="Y413" s="263"/>
      <c r="Z413" s="263"/>
      <c r="AB413" s="265" t="str">
        <f t="shared" si="60"/>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8"/>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9"/>
        <v>0</v>
      </c>
      <c r="Y414" s="263"/>
      <c r="Z414" s="263"/>
      <c r="AB414" s="265" t="str">
        <f t="shared" si="60"/>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8"/>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9"/>
        <v>0</v>
      </c>
      <c r="Y415" s="263"/>
      <c r="Z415" s="263"/>
      <c r="AB415" s="265" t="str">
        <f t="shared" si="60"/>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8"/>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9"/>
        <v>0</v>
      </c>
      <c r="Y416" s="263"/>
      <c r="Z416" s="263"/>
      <c r="AB416" s="265" t="str">
        <f t="shared" si="60"/>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8"/>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9"/>
        <v>0</v>
      </c>
      <c r="Y417" s="263"/>
      <c r="Z417" s="263"/>
      <c r="AB417" s="265" t="str">
        <f t="shared" si="60"/>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8"/>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9"/>
        <v>0</v>
      </c>
      <c r="Y418" s="263"/>
      <c r="Z418" s="263"/>
      <c r="AB418" s="265" t="str">
        <f t="shared" si="60"/>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8"/>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9"/>
        <v>0</v>
      </c>
      <c r="Y419" s="263"/>
      <c r="Z419" s="263"/>
      <c r="AB419" s="265" t="str">
        <f t="shared" si="60"/>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8"/>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9"/>
        <v>0</v>
      </c>
      <c r="Y420" s="263"/>
      <c r="Z420" s="263"/>
      <c r="AB420" s="265" t="str">
        <f t="shared" si="60"/>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8"/>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9"/>
        <v>0</v>
      </c>
      <c r="Y421" s="263"/>
      <c r="Z421" s="263"/>
      <c r="AB421" s="265" t="str">
        <f t="shared" si="60"/>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1">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2">IF(AND(C422="Smelter not listed",OR(LEN(D422)=0,LEN(E422)=0)),1,0)</f>
        <v>0</v>
      </c>
      <c r="Y422" s="263"/>
      <c r="Z422" s="263"/>
      <c r="AB422" s="265" t="str">
        <f t="shared" ref="AB422:AB452" si="63">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1"/>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2"/>
        <v>0</v>
      </c>
      <c r="Y423" s="263"/>
      <c r="Z423" s="263"/>
      <c r="AB423" s="265" t="str">
        <f t="shared" si="63"/>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1"/>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2"/>
        <v>0</v>
      </c>
      <c r="Y424" s="263"/>
      <c r="Z424" s="263"/>
      <c r="AB424" s="265" t="str">
        <f t="shared" si="63"/>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1"/>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2"/>
        <v>0</v>
      </c>
      <c r="Y425" s="263"/>
      <c r="Z425" s="263"/>
      <c r="AB425" s="265" t="str">
        <f t="shared" si="63"/>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1"/>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2"/>
        <v>0</v>
      </c>
      <c r="Y426" s="263"/>
      <c r="Z426" s="263"/>
      <c r="AB426" s="265" t="str">
        <f t="shared" si="63"/>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1"/>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2"/>
        <v>0</v>
      </c>
      <c r="Y427" s="263"/>
      <c r="Z427" s="263"/>
      <c r="AB427" s="265" t="str">
        <f t="shared" si="63"/>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1"/>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2"/>
        <v>0</v>
      </c>
      <c r="Y428" s="263"/>
      <c r="Z428" s="263"/>
      <c r="AB428" s="265" t="str">
        <f t="shared" si="63"/>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1"/>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2"/>
        <v>0</v>
      </c>
      <c r="Y429" s="263"/>
      <c r="Z429" s="263"/>
      <c r="AB429" s="265" t="str">
        <f t="shared" si="63"/>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1"/>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2"/>
        <v>0</v>
      </c>
      <c r="Y430" s="263"/>
      <c r="Z430" s="263"/>
      <c r="AB430" s="265" t="str">
        <f t="shared" si="63"/>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1"/>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2"/>
        <v>0</v>
      </c>
      <c r="Y431" s="263"/>
      <c r="Z431" s="263"/>
      <c r="AB431" s="265" t="str">
        <f t="shared" si="63"/>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1"/>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2"/>
        <v>0</v>
      </c>
      <c r="Y432" s="263"/>
      <c r="Z432" s="263"/>
      <c r="AB432" s="265" t="str">
        <f t="shared" si="63"/>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1"/>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2"/>
        <v>0</v>
      </c>
      <c r="Y433" s="263"/>
      <c r="Z433" s="263"/>
      <c r="AB433" s="265" t="str">
        <f t="shared" si="63"/>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1"/>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2"/>
        <v>0</v>
      </c>
      <c r="Y434" s="263"/>
      <c r="Z434" s="263"/>
      <c r="AB434" s="265" t="str">
        <f t="shared" si="63"/>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1"/>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2"/>
        <v>0</v>
      </c>
      <c r="Y435" s="263"/>
      <c r="Z435" s="263"/>
      <c r="AB435" s="265" t="str">
        <f t="shared" si="63"/>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1"/>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2"/>
        <v>0</v>
      </c>
      <c r="Y436" s="263"/>
      <c r="Z436" s="263"/>
      <c r="AB436" s="265" t="str">
        <f t="shared" si="63"/>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1"/>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2"/>
        <v>0</v>
      </c>
      <c r="Y437" s="263"/>
      <c r="Z437" s="263"/>
      <c r="AB437" s="265" t="str">
        <f t="shared" si="63"/>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1"/>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2"/>
        <v>0</v>
      </c>
      <c r="Y438" s="263"/>
      <c r="Z438" s="263"/>
      <c r="AB438" s="265" t="str">
        <f t="shared" si="63"/>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1"/>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2"/>
        <v>0</v>
      </c>
      <c r="Y439" s="263"/>
      <c r="Z439" s="263"/>
      <c r="AB439" s="265" t="str">
        <f t="shared" si="63"/>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1"/>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2"/>
        <v>0</v>
      </c>
      <c r="Y440" s="263"/>
      <c r="Z440" s="263"/>
      <c r="AB440" s="265" t="str">
        <f t="shared" si="63"/>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1"/>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2"/>
        <v>0</v>
      </c>
      <c r="Y441" s="263"/>
      <c r="Z441" s="263"/>
      <c r="AB441" s="265" t="str">
        <f t="shared" si="63"/>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1"/>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2"/>
        <v>0</v>
      </c>
      <c r="Y442" s="263"/>
      <c r="Z442" s="263"/>
      <c r="AB442" s="265" t="str">
        <f t="shared" si="63"/>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1"/>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2"/>
        <v>0</v>
      </c>
      <c r="Y443" s="263"/>
      <c r="Z443" s="263"/>
      <c r="AB443" s="265" t="str">
        <f t="shared" si="63"/>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1"/>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2"/>
        <v>0</v>
      </c>
      <c r="Y444" s="263"/>
      <c r="Z444" s="263"/>
      <c r="AB444" s="265" t="str">
        <f t="shared" si="63"/>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1"/>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2"/>
        <v>0</v>
      </c>
      <c r="Y445" s="263"/>
      <c r="Z445" s="263"/>
      <c r="AB445" s="265" t="str">
        <f t="shared" si="63"/>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1"/>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2"/>
        <v>0</v>
      </c>
      <c r="Y446" s="263"/>
      <c r="Z446" s="263"/>
      <c r="AB446" s="265" t="str">
        <f t="shared" si="63"/>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1"/>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2"/>
        <v>0</v>
      </c>
      <c r="Y447" s="263"/>
      <c r="Z447" s="263"/>
      <c r="AB447" s="265" t="str">
        <f t="shared" si="63"/>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1"/>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2"/>
        <v>0</v>
      </c>
      <c r="Y448" s="263"/>
      <c r="Z448" s="263"/>
      <c r="AB448" s="265" t="str">
        <f t="shared" si="63"/>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1"/>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2"/>
        <v>0</v>
      </c>
      <c r="Y449" s="263"/>
      <c r="Z449" s="263"/>
      <c r="AB449" s="265" t="str">
        <f t="shared" si="63"/>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1"/>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2"/>
        <v>0</v>
      </c>
      <c r="Y450" s="263"/>
      <c r="Z450" s="263"/>
      <c r="AB450" s="265" t="str">
        <f t="shared" si="63"/>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1"/>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2"/>
        <v>0</v>
      </c>
      <c r="Y451" s="263"/>
      <c r="Z451" s="263"/>
      <c r="AB451" s="265" t="str">
        <f t="shared" si="63"/>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1"/>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2"/>
        <v>0</v>
      </c>
      <c r="Y452" s="263"/>
      <c r="Z452" s="263"/>
      <c r="AB452" s="265" t="str">
        <f t="shared" si="63"/>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4">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5">IF(AND(C453="Smelter not listed",OR(LEN(D453)=0,LEN(E453)=0)),1,0)</f>
        <v>0</v>
      </c>
      <c r="Y453" s="263"/>
      <c r="Z453" s="263"/>
      <c r="AB453" s="265" t="str">
        <f t="shared" ref="AB453" si="66">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7">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8">IF(AND(C454="Smelter not listed",OR(LEN(D454)=0,LEN(E454)=0)),1,0)</f>
        <v>0</v>
      </c>
      <c r="Y454" s="263"/>
      <c r="Z454" s="263"/>
      <c r="AB454" s="265" t="str">
        <f t="shared" ref="AB454:AB485" si="69">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7"/>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8"/>
        <v>0</v>
      </c>
      <c r="Y455" s="263"/>
      <c r="Z455" s="263"/>
      <c r="AB455" s="265" t="str">
        <f t="shared" si="69"/>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7"/>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8"/>
        <v>0</v>
      </c>
      <c r="Y456" s="263"/>
      <c r="Z456" s="263"/>
      <c r="AB456" s="265" t="str">
        <f t="shared" si="69"/>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7"/>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8"/>
        <v>0</v>
      </c>
      <c r="Y457" s="263"/>
      <c r="Z457" s="263"/>
      <c r="AB457" s="265" t="str">
        <f t="shared" si="69"/>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7"/>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8"/>
        <v>0</v>
      </c>
      <c r="Y458" s="263"/>
      <c r="Z458" s="263"/>
      <c r="AB458" s="265" t="str">
        <f t="shared" si="69"/>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7"/>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8"/>
        <v>0</v>
      </c>
      <c r="Y459" s="263"/>
      <c r="Z459" s="263"/>
      <c r="AB459" s="265" t="str">
        <f t="shared" si="69"/>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7"/>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8"/>
        <v>0</v>
      </c>
      <c r="Y460" s="263"/>
      <c r="Z460" s="263"/>
      <c r="AB460" s="265" t="str">
        <f t="shared" si="69"/>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7"/>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8"/>
        <v>0</v>
      </c>
      <c r="Y461" s="263"/>
      <c r="Z461" s="263"/>
      <c r="AB461" s="265" t="str">
        <f t="shared" si="69"/>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7"/>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8"/>
        <v>0</v>
      </c>
      <c r="Y462" s="263"/>
      <c r="Z462" s="263"/>
      <c r="AB462" s="265" t="str">
        <f t="shared" si="69"/>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7"/>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8"/>
        <v>0</v>
      </c>
      <c r="Y463" s="263"/>
      <c r="Z463" s="263"/>
      <c r="AB463" s="265" t="str">
        <f t="shared" si="69"/>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7"/>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8"/>
        <v>0</v>
      </c>
      <c r="Y464" s="263"/>
      <c r="Z464" s="263"/>
      <c r="AB464" s="265" t="str">
        <f t="shared" si="69"/>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7"/>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8"/>
        <v>0</v>
      </c>
      <c r="Y465" s="263"/>
      <c r="Z465" s="263"/>
      <c r="AB465" s="265" t="str">
        <f t="shared" si="69"/>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7"/>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8"/>
        <v>0</v>
      </c>
      <c r="Y466" s="263"/>
      <c r="Z466" s="263"/>
      <c r="AB466" s="265" t="str">
        <f t="shared" si="69"/>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7"/>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8"/>
        <v>0</v>
      </c>
      <c r="Y467" s="263"/>
      <c r="Z467" s="263"/>
      <c r="AB467" s="265" t="str">
        <f t="shared" si="69"/>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7"/>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8"/>
        <v>0</v>
      </c>
      <c r="Y468" s="263"/>
      <c r="Z468" s="263"/>
      <c r="AB468" s="265" t="str">
        <f t="shared" si="69"/>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7"/>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8"/>
        <v>0</v>
      </c>
      <c r="Y469" s="263"/>
      <c r="Z469" s="263"/>
      <c r="AB469" s="265" t="str">
        <f t="shared" si="69"/>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7"/>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8"/>
        <v>0</v>
      </c>
      <c r="Y470" s="263"/>
      <c r="Z470" s="263"/>
      <c r="AB470" s="265" t="str">
        <f t="shared" si="69"/>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7"/>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8"/>
        <v>0</v>
      </c>
      <c r="Y471" s="263"/>
      <c r="Z471" s="263"/>
      <c r="AB471" s="265" t="str">
        <f t="shared" si="69"/>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7"/>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8"/>
        <v>0</v>
      </c>
      <c r="Y472" s="263"/>
      <c r="Z472" s="263"/>
      <c r="AB472" s="265" t="str">
        <f t="shared" si="69"/>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7"/>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8"/>
        <v>0</v>
      </c>
      <c r="Y473" s="263"/>
      <c r="Z473" s="263"/>
      <c r="AB473" s="265" t="str">
        <f t="shared" si="69"/>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7"/>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8"/>
        <v>0</v>
      </c>
      <c r="Y474" s="263"/>
      <c r="Z474" s="263"/>
      <c r="AB474" s="265" t="str">
        <f t="shared" si="69"/>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7"/>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8"/>
        <v>0</v>
      </c>
      <c r="Y475" s="263"/>
      <c r="Z475" s="263"/>
      <c r="AB475" s="265" t="str">
        <f t="shared" si="69"/>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7"/>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8"/>
        <v>0</v>
      </c>
      <c r="Y476" s="263"/>
      <c r="Z476" s="263"/>
      <c r="AB476" s="265" t="str">
        <f t="shared" si="69"/>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7"/>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8"/>
        <v>0</v>
      </c>
      <c r="Y477" s="263"/>
      <c r="Z477" s="263"/>
      <c r="AB477" s="265" t="str">
        <f t="shared" si="69"/>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7"/>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8"/>
        <v>0</v>
      </c>
      <c r="Y478" s="263"/>
      <c r="Z478" s="263"/>
      <c r="AB478" s="265" t="str">
        <f t="shared" si="69"/>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7"/>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8"/>
        <v>0</v>
      </c>
      <c r="Y479" s="263"/>
      <c r="Z479" s="263"/>
      <c r="AB479" s="265" t="str">
        <f t="shared" si="69"/>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7"/>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8"/>
        <v>0</v>
      </c>
      <c r="Y480" s="263"/>
      <c r="Z480" s="263"/>
      <c r="AB480" s="265" t="str">
        <f t="shared" si="69"/>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7"/>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8"/>
        <v>0</v>
      </c>
      <c r="Y481" s="263"/>
      <c r="Z481" s="263"/>
      <c r="AB481" s="265" t="str">
        <f t="shared" si="69"/>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7"/>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8"/>
        <v>0</v>
      </c>
      <c r="Y482" s="263"/>
      <c r="Z482" s="263"/>
      <c r="AB482" s="265" t="str">
        <f t="shared" si="69"/>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7"/>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8"/>
        <v>0</v>
      </c>
      <c r="Y483" s="263"/>
      <c r="Z483" s="263"/>
      <c r="AB483" s="265" t="str">
        <f t="shared" si="69"/>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7"/>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8"/>
        <v>0</v>
      </c>
      <c r="Y484" s="263"/>
      <c r="Z484" s="263"/>
      <c r="AB484" s="265" t="str">
        <f t="shared" si="69"/>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7"/>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8"/>
        <v>0</v>
      </c>
      <c r="Y485" s="263"/>
      <c r="Z485" s="263"/>
      <c r="AB485" s="265" t="str">
        <f t="shared" si="69"/>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70">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1">IF(AND(C486="Smelter not listed",OR(LEN(D486)=0,LEN(E486)=0)),1,0)</f>
        <v>0</v>
      </c>
      <c r="Y486" s="263"/>
      <c r="Z486" s="263"/>
      <c r="AB486" s="265" t="str">
        <f t="shared" ref="AB486:AB516" si="72">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0"/>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1"/>
        <v>0</v>
      </c>
      <c r="Y487" s="263"/>
      <c r="Z487" s="263"/>
      <c r="AB487" s="265" t="str">
        <f t="shared" si="72"/>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0"/>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1"/>
        <v>0</v>
      </c>
      <c r="Y488" s="263"/>
      <c r="Z488" s="263"/>
      <c r="AB488" s="265" t="str">
        <f t="shared" si="72"/>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0"/>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1"/>
        <v>0</v>
      </c>
      <c r="Y489" s="263"/>
      <c r="Z489" s="263"/>
      <c r="AB489" s="265" t="str">
        <f t="shared" si="72"/>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0"/>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1"/>
        <v>0</v>
      </c>
      <c r="Y490" s="263"/>
      <c r="Z490" s="263"/>
      <c r="AB490" s="265" t="str">
        <f t="shared" si="72"/>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0"/>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1"/>
        <v>0</v>
      </c>
      <c r="Y491" s="263"/>
      <c r="Z491" s="263"/>
      <c r="AB491" s="265" t="str">
        <f t="shared" si="72"/>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0"/>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1"/>
        <v>0</v>
      </c>
      <c r="Y492" s="263"/>
      <c r="Z492" s="263"/>
      <c r="AB492" s="265" t="str">
        <f t="shared" si="72"/>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0"/>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1"/>
        <v>0</v>
      </c>
      <c r="Y493" s="263"/>
      <c r="Z493" s="263"/>
      <c r="AB493" s="265" t="str">
        <f t="shared" si="72"/>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0"/>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1"/>
        <v>0</v>
      </c>
      <c r="Y494" s="263"/>
      <c r="Z494" s="263"/>
      <c r="AB494" s="265" t="str">
        <f t="shared" si="72"/>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0"/>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1"/>
        <v>0</v>
      </c>
      <c r="Y495" s="263"/>
      <c r="Z495" s="263"/>
      <c r="AB495" s="265" t="str">
        <f t="shared" si="72"/>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0"/>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1"/>
        <v>0</v>
      </c>
      <c r="Y496" s="263"/>
      <c r="Z496" s="263"/>
      <c r="AB496" s="265" t="str">
        <f t="shared" si="72"/>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0"/>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1"/>
        <v>0</v>
      </c>
      <c r="Y497" s="263"/>
      <c r="Z497" s="263"/>
      <c r="AB497" s="265" t="str">
        <f t="shared" si="72"/>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0"/>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1"/>
        <v>0</v>
      </c>
      <c r="Y498" s="263"/>
      <c r="Z498" s="263"/>
      <c r="AB498" s="265" t="str">
        <f t="shared" si="72"/>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0"/>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1"/>
        <v>0</v>
      </c>
      <c r="Y499" s="263"/>
      <c r="Z499" s="263"/>
      <c r="AB499" s="265" t="str">
        <f t="shared" si="72"/>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0"/>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1"/>
        <v>0</v>
      </c>
      <c r="Y500" s="263"/>
      <c r="Z500" s="263"/>
      <c r="AB500" s="265" t="str">
        <f t="shared" si="72"/>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0"/>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1"/>
        <v>0</v>
      </c>
      <c r="Y501" s="263"/>
      <c r="Z501" s="263"/>
      <c r="AB501" s="265" t="str">
        <f t="shared" si="72"/>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0"/>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1"/>
        <v>0</v>
      </c>
      <c r="Y502" s="263"/>
      <c r="Z502" s="263"/>
      <c r="AB502" s="265" t="str">
        <f t="shared" si="72"/>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0"/>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1"/>
        <v>0</v>
      </c>
      <c r="Y503" s="263"/>
      <c r="Z503" s="263"/>
      <c r="AB503" s="265" t="str">
        <f t="shared" si="72"/>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0"/>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1"/>
        <v>0</v>
      </c>
      <c r="Y504" s="263"/>
      <c r="Z504" s="263"/>
      <c r="AB504" s="265" t="str">
        <f t="shared" si="72"/>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0"/>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1"/>
        <v>0</v>
      </c>
      <c r="Y505" s="263"/>
      <c r="Z505" s="263"/>
      <c r="AB505" s="265" t="str">
        <f t="shared" si="72"/>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0"/>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1"/>
        <v>0</v>
      </c>
      <c r="Y506" s="263"/>
      <c r="Z506" s="263"/>
      <c r="AB506" s="265" t="str">
        <f t="shared" si="72"/>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0"/>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1"/>
        <v>0</v>
      </c>
      <c r="Y507" s="263"/>
      <c r="Z507" s="263"/>
      <c r="AB507" s="265" t="str">
        <f t="shared" si="72"/>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0"/>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1"/>
        <v>0</v>
      </c>
      <c r="Y508" s="263"/>
      <c r="Z508" s="263"/>
      <c r="AB508" s="265" t="str">
        <f t="shared" si="72"/>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0"/>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1"/>
        <v>0</v>
      </c>
      <c r="Y509" s="263"/>
      <c r="Z509" s="263"/>
      <c r="AB509" s="265" t="str">
        <f t="shared" si="72"/>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0"/>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1"/>
        <v>0</v>
      </c>
      <c r="Y510" s="263"/>
      <c r="Z510" s="263"/>
      <c r="AB510" s="265" t="str">
        <f t="shared" si="72"/>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0"/>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1"/>
        <v>0</v>
      </c>
      <c r="Y511" s="263"/>
      <c r="Z511" s="263"/>
      <c r="AB511" s="265" t="str">
        <f t="shared" si="72"/>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0"/>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1"/>
        <v>0</v>
      </c>
      <c r="Y512" s="263"/>
      <c r="Z512" s="263"/>
      <c r="AB512" s="265" t="str">
        <f t="shared" si="72"/>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0"/>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1"/>
        <v>0</v>
      </c>
      <c r="Y513" s="263"/>
      <c r="Z513" s="263"/>
      <c r="AB513" s="265" t="str">
        <f t="shared" si="72"/>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0"/>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1"/>
        <v>0</v>
      </c>
      <c r="Y514" s="263"/>
      <c r="Z514" s="263"/>
      <c r="AB514" s="265" t="str">
        <f t="shared" si="72"/>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0"/>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1"/>
        <v>0</v>
      </c>
      <c r="Y515" s="263"/>
      <c r="Z515" s="263"/>
      <c r="AB515" s="265" t="str">
        <f t="shared" si="72"/>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0"/>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1"/>
        <v>0</v>
      </c>
      <c r="Y516" s="263"/>
      <c r="Z516" s="263"/>
      <c r="AB516" s="265" t="str">
        <f t="shared" si="72"/>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3">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4">IF(AND(C517="Smelter not listed",OR(LEN(D517)=0,LEN(E517)=0)),1,0)</f>
        <v>0</v>
      </c>
      <c r="Y517" s="263"/>
      <c r="Z517" s="263"/>
      <c r="AB517" s="265" t="str">
        <f t="shared" ref="AB517" si="75">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6">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7">IF(AND(C518="Smelter not listed",OR(LEN(D518)=0,LEN(E518)=0)),1,0)</f>
        <v>0</v>
      </c>
      <c r="Y518" s="263"/>
      <c r="Z518" s="263"/>
      <c r="AB518" s="265" t="str">
        <f t="shared" ref="AB518:AB549" si="78">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6"/>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7"/>
        <v>0</v>
      </c>
      <c r="Y519" s="263"/>
      <c r="Z519" s="263"/>
      <c r="AB519" s="265" t="str">
        <f t="shared" si="78"/>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6"/>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7"/>
        <v>0</v>
      </c>
      <c r="Y520" s="263"/>
      <c r="Z520" s="263"/>
      <c r="AB520" s="265" t="str">
        <f t="shared" si="78"/>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6"/>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7"/>
        <v>0</v>
      </c>
      <c r="Y521" s="263"/>
      <c r="Z521" s="263"/>
      <c r="AB521" s="265" t="str">
        <f t="shared" si="78"/>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6"/>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7"/>
        <v>0</v>
      </c>
      <c r="Y522" s="263"/>
      <c r="Z522" s="263"/>
      <c r="AB522" s="265" t="str">
        <f t="shared" si="78"/>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6"/>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7"/>
        <v>0</v>
      </c>
      <c r="Y523" s="263"/>
      <c r="Z523" s="263"/>
      <c r="AB523" s="265" t="str">
        <f t="shared" si="78"/>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6"/>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7"/>
        <v>0</v>
      </c>
      <c r="Y524" s="263"/>
      <c r="Z524" s="263"/>
      <c r="AB524" s="265" t="str">
        <f t="shared" si="78"/>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6"/>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7"/>
        <v>0</v>
      </c>
      <c r="Y525" s="263"/>
      <c r="Z525" s="263"/>
      <c r="AB525" s="265" t="str">
        <f t="shared" si="78"/>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6"/>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7"/>
        <v>0</v>
      </c>
      <c r="Y526" s="263"/>
      <c r="Z526" s="263"/>
      <c r="AB526" s="265" t="str">
        <f t="shared" si="78"/>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6"/>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7"/>
        <v>0</v>
      </c>
      <c r="Y527" s="263"/>
      <c r="Z527" s="263"/>
      <c r="AB527" s="265" t="str">
        <f t="shared" si="78"/>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6"/>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7"/>
        <v>0</v>
      </c>
      <c r="Y528" s="263"/>
      <c r="Z528" s="263"/>
      <c r="AB528" s="265" t="str">
        <f t="shared" si="78"/>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6"/>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7"/>
        <v>0</v>
      </c>
      <c r="Y529" s="263"/>
      <c r="Z529" s="263"/>
      <c r="AB529" s="265" t="str">
        <f t="shared" si="78"/>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6"/>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7"/>
        <v>0</v>
      </c>
      <c r="Y530" s="263"/>
      <c r="Z530" s="263"/>
      <c r="AB530" s="265" t="str">
        <f t="shared" si="78"/>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6"/>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7"/>
        <v>0</v>
      </c>
      <c r="Y531" s="263"/>
      <c r="Z531" s="263"/>
      <c r="AB531" s="265" t="str">
        <f t="shared" si="78"/>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6"/>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7"/>
        <v>0</v>
      </c>
      <c r="Y532" s="263"/>
      <c r="Z532" s="263"/>
      <c r="AB532" s="265" t="str">
        <f t="shared" si="78"/>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6"/>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7"/>
        <v>0</v>
      </c>
      <c r="Y533" s="263"/>
      <c r="Z533" s="263"/>
      <c r="AB533" s="265" t="str">
        <f t="shared" si="78"/>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6"/>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7"/>
        <v>0</v>
      </c>
      <c r="Y534" s="263"/>
      <c r="Z534" s="263"/>
      <c r="AB534" s="265" t="str">
        <f t="shared" si="78"/>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6"/>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7"/>
        <v>0</v>
      </c>
      <c r="Y535" s="263"/>
      <c r="Z535" s="263"/>
      <c r="AB535" s="265" t="str">
        <f t="shared" si="78"/>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6"/>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7"/>
        <v>0</v>
      </c>
      <c r="Y536" s="263"/>
      <c r="Z536" s="263"/>
      <c r="AB536" s="265" t="str">
        <f t="shared" si="78"/>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6"/>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7"/>
        <v>0</v>
      </c>
      <c r="Y537" s="263"/>
      <c r="Z537" s="263"/>
      <c r="AB537" s="265" t="str">
        <f t="shared" si="78"/>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6"/>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7"/>
        <v>0</v>
      </c>
      <c r="Y538" s="263"/>
      <c r="Z538" s="263"/>
      <c r="AB538" s="265" t="str">
        <f t="shared" si="78"/>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6"/>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7"/>
        <v>0</v>
      </c>
      <c r="Y539" s="263"/>
      <c r="Z539" s="263"/>
      <c r="AB539" s="265" t="str">
        <f t="shared" si="78"/>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6"/>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7"/>
        <v>0</v>
      </c>
      <c r="Y540" s="263"/>
      <c r="Z540" s="263"/>
      <c r="AB540" s="265" t="str">
        <f t="shared" si="78"/>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6"/>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7"/>
        <v>0</v>
      </c>
      <c r="Y541" s="263"/>
      <c r="Z541" s="263"/>
      <c r="AB541" s="265" t="str">
        <f t="shared" si="78"/>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6"/>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7"/>
        <v>0</v>
      </c>
      <c r="Y542" s="263"/>
      <c r="Z542" s="263"/>
      <c r="AB542" s="265" t="str">
        <f t="shared" si="78"/>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6"/>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7"/>
        <v>0</v>
      </c>
      <c r="Y543" s="263"/>
      <c r="Z543" s="263"/>
      <c r="AB543" s="265" t="str">
        <f t="shared" si="78"/>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6"/>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7"/>
        <v>0</v>
      </c>
      <c r="Y544" s="263"/>
      <c r="Z544" s="263"/>
      <c r="AB544" s="265" t="str">
        <f t="shared" si="78"/>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6"/>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7"/>
        <v>0</v>
      </c>
      <c r="Y545" s="263"/>
      <c r="Z545" s="263"/>
      <c r="AB545" s="265" t="str">
        <f t="shared" si="78"/>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6"/>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7"/>
        <v>0</v>
      </c>
      <c r="Y546" s="263"/>
      <c r="Z546" s="263"/>
      <c r="AB546" s="265" t="str">
        <f t="shared" si="78"/>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6"/>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7"/>
        <v>0</v>
      </c>
      <c r="Y547" s="263"/>
      <c r="Z547" s="263"/>
      <c r="AB547" s="265" t="str">
        <f t="shared" si="78"/>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6"/>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7"/>
        <v>0</v>
      </c>
      <c r="Y548" s="263"/>
      <c r="Z548" s="263"/>
      <c r="AB548" s="265" t="str">
        <f t="shared" si="78"/>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6"/>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7"/>
        <v>0</v>
      </c>
      <c r="Y549" s="263"/>
      <c r="Z549" s="263"/>
      <c r="AB549" s="265" t="str">
        <f t="shared" si="78"/>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9">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80">IF(AND(C550="Smelter not listed",OR(LEN(D550)=0,LEN(E550)=0)),1,0)</f>
        <v>0</v>
      </c>
      <c r="Y550" s="263"/>
      <c r="Z550" s="263"/>
      <c r="AB550" s="265" t="str">
        <f t="shared" ref="AB550:AB580" si="81">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9"/>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0"/>
        <v>0</v>
      </c>
      <c r="Y551" s="263"/>
      <c r="Z551" s="263"/>
      <c r="AB551" s="265" t="str">
        <f t="shared" si="81"/>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9"/>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0"/>
        <v>0</v>
      </c>
      <c r="Y552" s="263"/>
      <c r="Z552" s="263"/>
      <c r="AB552" s="265" t="str">
        <f t="shared" si="81"/>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9"/>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0"/>
        <v>0</v>
      </c>
      <c r="Y553" s="263"/>
      <c r="Z553" s="263"/>
      <c r="AB553" s="265" t="str">
        <f t="shared" si="81"/>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9"/>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0"/>
        <v>0</v>
      </c>
      <c r="Y554" s="263"/>
      <c r="Z554" s="263"/>
      <c r="AB554" s="265" t="str">
        <f t="shared" si="81"/>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9"/>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0"/>
        <v>0</v>
      </c>
      <c r="Y555" s="263"/>
      <c r="Z555" s="263"/>
      <c r="AB555" s="265" t="str">
        <f t="shared" si="81"/>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9"/>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0"/>
        <v>0</v>
      </c>
      <c r="Y556" s="263"/>
      <c r="Z556" s="263"/>
      <c r="AB556" s="265" t="str">
        <f t="shared" si="81"/>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9"/>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0"/>
        <v>0</v>
      </c>
      <c r="Y557" s="263"/>
      <c r="Z557" s="263"/>
      <c r="AB557" s="265" t="str">
        <f t="shared" si="81"/>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9"/>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0"/>
        <v>0</v>
      </c>
      <c r="Y558" s="263"/>
      <c r="Z558" s="263"/>
      <c r="AB558" s="265" t="str">
        <f t="shared" si="81"/>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9"/>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0"/>
        <v>0</v>
      </c>
      <c r="Y559" s="263"/>
      <c r="Z559" s="263"/>
      <c r="AB559" s="265" t="str">
        <f t="shared" si="81"/>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9"/>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0"/>
        <v>0</v>
      </c>
      <c r="Y560" s="263"/>
      <c r="Z560" s="263"/>
      <c r="AB560" s="265" t="str">
        <f t="shared" si="81"/>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9"/>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0"/>
        <v>0</v>
      </c>
      <c r="Y561" s="263"/>
      <c r="Z561" s="263"/>
      <c r="AB561" s="265" t="str">
        <f t="shared" si="81"/>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9"/>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0"/>
        <v>0</v>
      </c>
      <c r="Y562" s="263"/>
      <c r="Z562" s="263"/>
      <c r="AB562" s="265" t="str">
        <f t="shared" si="81"/>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9"/>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0"/>
        <v>0</v>
      </c>
      <c r="Y563" s="263"/>
      <c r="Z563" s="263"/>
      <c r="AB563" s="265" t="str">
        <f t="shared" si="81"/>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9"/>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0"/>
        <v>0</v>
      </c>
      <c r="Y564" s="263"/>
      <c r="Z564" s="263"/>
      <c r="AB564" s="265" t="str">
        <f t="shared" si="81"/>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9"/>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0"/>
        <v>0</v>
      </c>
      <c r="Y565" s="263"/>
      <c r="Z565" s="263"/>
      <c r="AB565" s="265" t="str">
        <f t="shared" si="81"/>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9"/>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0"/>
        <v>0</v>
      </c>
      <c r="Y566" s="263"/>
      <c r="Z566" s="263"/>
      <c r="AB566" s="265" t="str">
        <f t="shared" si="81"/>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9"/>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0"/>
        <v>0</v>
      </c>
      <c r="Y567" s="263"/>
      <c r="Z567" s="263"/>
      <c r="AB567" s="265" t="str">
        <f t="shared" si="81"/>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9"/>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0"/>
        <v>0</v>
      </c>
      <c r="Y568" s="263"/>
      <c r="Z568" s="263"/>
      <c r="AB568" s="265" t="str">
        <f t="shared" si="81"/>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9"/>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0"/>
        <v>0</v>
      </c>
      <c r="Y569" s="263"/>
      <c r="Z569" s="263"/>
      <c r="AB569" s="265" t="str">
        <f t="shared" si="81"/>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9"/>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0"/>
        <v>0</v>
      </c>
      <c r="Y570" s="263"/>
      <c r="Z570" s="263"/>
      <c r="AB570" s="265" t="str">
        <f t="shared" si="81"/>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9"/>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0"/>
        <v>0</v>
      </c>
      <c r="Y571" s="263"/>
      <c r="Z571" s="263"/>
      <c r="AB571" s="265" t="str">
        <f t="shared" si="81"/>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9"/>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0"/>
        <v>0</v>
      </c>
      <c r="Y572" s="263"/>
      <c r="Z572" s="263"/>
      <c r="AB572" s="265" t="str">
        <f t="shared" si="81"/>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9"/>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0"/>
        <v>0</v>
      </c>
      <c r="Y573" s="263"/>
      <c r="Z573" s="263"/>
      <c r="AB573" s="265" t="str">
        <f t="shared" si="81"/>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9"/>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0"/>
        <v>0</v>
      </c>
      <c r="Y574" s="263"/>
      <c r="Z574" s="263"/>
      <c r="AB574" s="265" t="str">
        <f t="shared" si="81"/>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9"/>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0"/>
        <v>0</v>
      </c>
      <c r="Y575" s="263"/>
      <c r="Z575" s="263"/>
      <c r="AB575" s="265" t="str">
        <f t="shared" si="81"/>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9"/>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0"/>
        <v>0</v>
      </c>
      <c r="Y576" s="263"/>
      <c r="Z576" s="263"/>
      <c r="AB576" s="265" t="str">
        <f t="shared" si="81"/>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9"/>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0"/>
        <v>0</v>
      </c>
      <c r="Y577" s="263"/>
      <c r="Z577" s="263"/>
      <c r="AB577" s="265" t="str">
        <f t="shared" si="81"/>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9"/>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0"/>
        <v>0</v>
      </c>
      <c r="Y578" s="263"/>
      <c r="Z578" s="263"/>
      <c r="AB578" s="265" t="str">
        <f t="shared" si="81"/>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9"/>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0"/>
        <v>0</v>
      </c>
      <c r="Y579" s="263"/>
      <c r="Z579" s="263"/>
      <c r="AB579" s="265" t="str">
        <f t="shared" si="81"/>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9"/>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0"/>
        <v>0</v>
      </c>
      <c r="Y580" s="263"/>
      <c r="Z580" s="263"/>
      <c r="AB580" s="265" t="str">
        <f t="shared" si="81"/>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2">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3">IF(AND(C581="Smelter not listed",OR(LEN(D581)=0,LEN(E581)=0)),1,0)</f>
        <v>0</v>
      </c>
      <c r="Y581" s="263"/>
      <c r="Z581" s="263"/>
      <c r="AB581" s="265" t="str">
        <f t="shared" ref="AB581" si="84">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5">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6">IF(AND(C586="Smelter not listed",OR(LEN(D586)=0,LEN(E586)=0)),1,0)</f>
        <v>0</v>
      </c>
      <c r="Y586" s="263"/>
      <c r="Z586" s="263"/>
      <c r="AB586" s="265" t="str">
        <f t="shared" ref="AB586" si="87">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8">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9">IF(AND(C587="Smelter not listed",OR(LEN(D587)=0,LEN(E587)=0)),1,0)</f>
        <v>0</v>
      </c>
      <c r="Y587" s="263"/>
      <c r="Z587" s="263"/>
      <c r="AB587" s="265" t="str">
        <f t="shared" ref="AB587:AB634" si="90">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8"/>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9"/>
        <v>0</v>
      </c>
      <c r="Y588" s="263"/>
      <c r="Z588" s="263"/>
      <c r="AB588" s="265" t="str">
        <f t="shared" si="90"/>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8"/>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9"/>
        <v>0</v>
      </c>
      <c r="Y589" s="263"/>
      <c r="Z589" s="263"/>
      <c r="AB589" s="265" t="str">
        <f t="shared" si="90"/>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8"/>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9"/>
        <v>0</v>
      </c>
      <c r="Y590" s="263"/>
      <c r="Z590" s="263"/>
      <c r="AB590" s="265" t="str">
        <f t="shared" si="90"/>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8"/>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9"/>
        <v>0</v>
      </c>
      <c r="Y591" s="263"/>
      <c r="Z591" s="263"/>
      <c r="AB591" s="265" t="str">
        <f t="shared" si="90"/>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8"/>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9"/>
        <v>0</v>
      </c>
      <c r="Y592" s="263"/>
      <c r="Z592" s="263"/>
      <c r="AB592" s="265" t="str">
        <f t="shared" si="90"/>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8"/>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9"/>
        <v>0</v>
      </c>
      <c r="Y593" s="263"/>
      <c r="Z593" s="263"/>
      <c r="AB593" s="265" t="str">
        <f t="shared" si="90"/>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8"/>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9"/>
        <v>0</v>
      </c>
      <c r="Y594" s="263"/>
      <c r="Z594" s="263"/>
      <c r="AB594" s="265" t="str">
        <f t="shared" si="90"/>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8"/>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9"/>
        <v>0</v>
      </c>
      <c r="Y595" s="263"/>
      <c r="Z595" s="263"/>
      <c r="AB595" s="265" t="str">
        <f t="shared" si="90"/>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8"/>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9"/>
        <v>0</v>
      </c>
      <c r="Y596" s="263"/>
      <c r="Z596" s="263"/>
      <c r="AB596" s="265" t="str">
        <f t="shared" si="90"/>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8"/>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9"/>
        <v>0</v>
      </c>
      <c r="Y597" s="263"/>
      <c r="Z597" s="263"/>
      <c r="AB597" s="265" t="str">
        <f t="shared" si="90"/>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8"/>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9"/>
        <v>0</v>
      </c>
      <c r="Y598" s="263"/>
      <c r="Z598" s="263"/>
      <c r="AB598" s="265" t="str">
        <f t="shared" si="90"/>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8"/>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9"/>
        <v>0</v>
      </c>
      <c r="Y599" s="263"/>
      <c r="Z599" s="263"/>
      <c r="AB599" s="265" t="str">
        <f t="shared" si="90"/>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8"/>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9"/>
        <v>0</v>
      </c>
      <c r="Y600" s="263"/>
      <c r="Z600" s="263"/>
      <c r="AB600" s="265" t="str">
        <f t="shared" si="90"/>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8"/>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9"/>
        <v>0</v>
      </c>
      <c r="Y601" s="263"/>
      <c r="Z601" s="263"/>
      <c r="AB601" s="265" t="str">
        <f t="shared" si="90"/>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8"/>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9"/>
        <v>0</v>
      </c>
      <c r="Y602" s="263"/>
      <c r="Z602" s="263"/>
      <c r="AB602" s="265" t="str">
        <f t="shared" si="90"/>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8"/>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9"/>
        <v>0</v>
      </c>
      <c r="Y603" s="263"/>
      <c r="Z603" s="263"/>
      <c r="AB603" s="265" t="str">
        <f t="shared" si="90"/>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8"/>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9"/>
        <v>0</v>
      </c>
      <c r="Y604" s="263"/>
      <c r="Z604" s="263"/>
      <c r="AB604" s="265" t="str">
        <f t="shared" si="90"/>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8"/>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9"/>
        <v>0</v>
      </c>
      <c r="Y605" s="263"/>
      <c r="Z605" s="263"/>
      <c r="AB605" s="265" t="str">
        <f t="shared" si="90"/>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8"/>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9"/>
        <v>0</v>
      </c>
      <c r="Y606" s="263"/>
      <c r="Z606" s="263"/>
      <c r="AB606" s="265" t="str">
        <f t="shared" si="90"/>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8"/>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9"/>
        <v>0</v>
      </c>
      <c r="Y607" s="263"/>
      <c r="Z607" s="263"/>
      <c r="AB607" s="265" t="str">
        <f t="shared" si="90"/>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8"/>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9"/>
        <v>0</v>
      </c>
      <c r="Y608" s="263"/>
      <c r="Z608" s="263"/>
      <c r="AB608" s="265" t="str">
        <f t="shared" si="90"/>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8"/>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9"/>
        <v>0</v>
      </c>
      <c r="Y609" s="263"/>
      <c r="Z609" s="263"/>
      <c r="AB609" s="265" t="str">
        <f t="shared" si="90"/>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8"/>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9"/>
        <v>0</v>
      </c>
      <c r="Y610" s="263"/>
      <c r="Z610" s="263"/>
      <c r="AB610" s="265" t="str">
        <f t="shared" si="90"/>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8"/>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9"/>
        <v>0</v>
      </c>
      <c r="Y611" s="263"/>
      <c r="Z611" s="263"/>
      <c r="AB611" s="265" t="str">
        <f t="shared" si="90"/>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8"/>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9"/>
        <v>0</v>
      </c>
      <c r="Y612" s="263"/>
      <c r="Z612" s="263"/>
      <c r="AB612" s="265" t="str">
        <f t="shared" si="90"/>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8"/>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9"/>
        <v>0</v>
      </c>
      <c r="Y613" s="263"/>
      <c r="Z613" s="263"/>
      <c r="AB613" s="265" t="str">
        <f t="shared" si="90"/>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8"/>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9"/>
        <v>0</v>
      </c>
      <c r="Y614" s="263"/>
      <c r="Z614" s="263"/>
      <c r="AB614" s="265" t="str">
        <f t="shared" si="90"/>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8"/>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9"/>
        <v>0</v>
      </c>
      <c r="Y615" s="263"/>
      <c r="Z615" s="263"/>
      <c r="AB615" s="265" t="str">
        <f t="shared" si="90"/>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8"/>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9"/>
        <v>0</v>
      </c>
      <c r="Y616" s="263"/>
      <c r="Z616" s="263"/>
      <c r="AB616" s="265" t="str">
        <f t="shared" si="90"/>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8"/>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9"/>
        <v>0</v>
      </c>
      <c r="Y617" s="263"/>
      <c r="Z617" s="263"/>
      <c r="AB617" s="265" t="str">
        <f t="shared" si="90"/>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8"/>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9"/>
        <v>0</v>
      </c>
      <c r="Y618" s="263"/>
      <c r="Z618" s="263"/>
      <c r="AB618" s="265" t="str">
        <f t="shared" si="90"/>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8"/>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9"/>
        <v>0</v>
      </c>
      <c r="Y619" s="263"/>
      <c r="Z619" s="263"/>
      <c r="AB619" s="265" t="str">
        <f t="shared" si="90"/>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8"/>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9"/>
        <v>0</v>
      </c>
      <c r="Y620" s="263"/>
      <c r="Z620" s="263"/>
      <c r="AB620" s="265" t="str">
        <f t="shared" si="90"/>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8"/>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9"/>
        <v>0</v>
      </c>
      <c r="Y621" s="263"/>
      <c r="Z621" s="263"/>
      <c r="AB621" s="265" t="str">
        <f t="shared" si="90"/>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8"/>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9"/>
        <v>0</v>
      </c>
      <c r="Y622" s="263"/>
      <c r="Z622" s="263"/>
      <c r="AB622" s="265" t="str">
        <f t="shared" si="90"/>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8"/>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9"/>
        <v>0</v>
      </c>
      <c r="Y623" s="263"/>
      <c r="Z623" s="263"/>
      <c r="AB623" s="265" t="str">
        <f t="shared" si="90"/>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8"/>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9"/>
        <v>0</v>
      </c>
      <c r="Y624" s="263"/>
      <c r="Z624" s="263"/>
      <c r="AB624" s="265" t="str">
        <f t="shared" si="90"/>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8"/>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9"/>
        <v>0</v>
      </c>
      <c r="Y625" s="263"/>
      <c r="Z625" s="263"/>
      <c r="AB625" s="265" t="str">
        <f t="shared" si="90"/>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8"/>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9"/>
        <v>0</v>
      </c>
      <c r="Y626" s="263"/>
      <c r="Z626" s="263"/>
      <c r="AB626" s="265" t="str">
        <f t="shared" si="90"/>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8"/>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9"/>
        <v>0</v>
      </c>
      <c r="Y627" s="263"/>
      <c r="Z627" s="263"/>
      <c r="AB627" s="265" t="str">
        <f t="shared" si="90"/>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8"/>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9"/>
        <v>0</v>
      </c>
      <c r="Y628" s="263"/>
      <c r="Z628" s="263"/>
      <c r="AB628" s="265" t="str">
        <f t="shared" si="90"/>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8"/>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9"/>
        <v>0</v>
      </c>
      <c r="Y629" s="263"/>
      <c r="Z629" s="263"/>
      <c r="AB629" s="265" t="str">
        <f t="shared" si="90"/>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8"/>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9"/>
        <v>0</v>
      </c>
      <c r="Y630" s="263"/>
      <c r="Z630" s="263"/>
      <c r="AB630" s="265" t="str">
        <f t="shared" si="90"/>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8"/>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9"/>
        <v>0</v>
      </c>
      <c r="Y631" s="263"/>
      <c r="Z631" s="263"/>
      <c r="AB631" s="265" t="str">
        <f t="shared" si="90"/>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8"/>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9"/>
        <v>0</v>
      </c>
      <c r="Y632" s="263"/>
      <c r="Z632" s="263"/>
      <c r="AB632" s="265" t="str">
        <f t="shared" si="90"/>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8"/>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9"/>
        <v>0</v>
      </c>
      <c r="Y633" s="263"/>
      <c r="Z633" s="263"/>
      <c r="AB633" s="265" t="str">
        <f t="shared" si="90"/>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8"/>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9"/>
        <v>0</v>
      </c>
      <c r="Y634" s="263"/>
      <c r="Z634" s="263"/>
      <c r="AB634" s="265" t="str">
        <f t="shared" si="90"/>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2">IF(AND(C635="Smelter not listed",OR(LEN(D635)=0,LEN(E635)=0)),1,0)</f>
        <v>0</v>
      </c>
      <c r="Y635" s="263"/>
      <c r="Z635" s="263"/>
      <c r="AB635" s="265" t="str">
        <f t="shared" ref="AB635" si="93">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4">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5">IF(AND(C636="Smelter not listed",OR(LEN(D636)=0,LEN(E636)=0)),1,0)</f>
        <v>0</v>
      </c>
      <c r="Y636" s="263"/>
      <c r="Z636" s="263"/>
      <c r="AB636" s="265" t="str">
        <f t="shared" ref="AB636:AB667" si="96">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4"/>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5"/>
        <v>0</v>
      </c>
      <c r="Y637" s="263"/>
      <c r="Z637" s="263"/>
      <c r="AB637" s="265" t="str">
        <f t="shared" si="96"/>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4"/>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5"/>
        <v>0</v>
      </c>
      <c r="Y638" s="263"/>
      <c r="Z638" s="263"/>
      <c r="AB638" s="265" t="str">
        <f t="shared" si="96"/>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4"/>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5"/>
        <v>0</v>
      </c>
      <c r="Y639" s="263"/>
      <c r="Z639" s="263"/>
      <c r="AB639" s="265" t="str">
        <f t="shared" si="96"/>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4"/>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5"/>
        <v>0</v>
      </c>
      <c r="Y640" s="263"/>
      <c r="Z640" s="263"/>
      <c r="AB640" s="265" t="str">
        <f t="shared" si="96"/>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4"/>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5"/>
        <v>0</v>
      </c>
      <c r="Y641" s="263"/>
      <c r="Z641" s="263"/>
      <c r="AB641" s="265" t="str">
        <f t="shared" si="96"/>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4"/>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5"/>
        <v>0</v>
      </c>
      <c r="Y642" s="263"/>
      <c r="Z642" s="263"/>
      <c r="AB642" s="265" t="str">
        <f t="shared" si="96"/>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4"/>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5"/>
        <v>0</v>
      </c>
      <c r="Y643" s="263"/>
      <c r="Z643" s="263"/>
      <c r="AB643" s="265" t="str">
        <f t="shared" si="96"/>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4"/>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5"/>
        <v>0</v>
      </c>
      <c r="Y644" s="263"/>
      <c r="Z644" s="263"/>
      <c r="AB644" s="265" t="str">
        <f t="shared" si="96"/>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4"/>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5"/>
        <v>0</v>
      </c>
      <c r="Y645" s="263"/>
      <c r="Z645" s="263"/>
      <c r="AB645" s="265" t="str">
        <f t="shared" si="96"/>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4"/>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5"/>
        <v>0</v>
      </c>
      <c r="Y646" s="263"/>
      <c r="Z646" s="263"/>
      <c r="AB646" s="265" t="str">
        <f t="shared" si="96"/>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4"/>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5"/>
        <v>0</v>
      </c>
      <c r="Y647" s="263"/>
      <c r="Z647" s="263"/>
      <c r="AB647" s="265" t="str">
        <f t="shared" si="96"/>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4"/>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5"/>
        <v>0</v>
      </c>
      <c r="Y648" s="263"/>
      <c r="Z648" s="263"/>
      <c r="AB648" s="265" t="str">
        <f t="shared" si="96"/>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4"/>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5"/>
        <v>0</v>
      </c>
      <c r="Y649" s="263"/>
      <c r="Z649" s="263"/>
      <c r="AB649" s="265" t="str">
        <f t="shared" si="96"/>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4"/>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5"/>
        <v>0</v>
      </c>
      <c r="Y650" s="263"/>
      <c r="Z650" s="263"/>
      <c r="AB650" s="265" t="str">
        <f t="shared" si="96"/>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4"/>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5"/>
        <v>0</v>
      </c>
      <c r="Y651" s="263"/>
      <c r="Z651" s="263"/>
      <c r="AB651" s="265" t="str">
        <f t="shared" si="96"/>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4"/>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5"/>
        <v>0</v>
      </c>
      <c r="Y652" s="263"/>
      <c r="Z652" s="263"/>
      <c r="AB652" s="265" t="str">
        <f t="shared" si="96"/>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4"/>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5"/>
        <v>0</v>
      </c>
      <c r="Y653" s="263"/>
      <c r="Z653" s="263"/>
      <c r="AB653" s="265" t="str">
        <f t="shared" si="96"/>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4"/>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5"/>
        <v>0</v>
      </c>
      <c r="Y654" s="263"/>
      <c r="Z654" s="263"/>
      <c r="AB654" s="265" t="str">
        <f t="shared" si="96"/>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4"/>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5"/>
        <v>0</v>
      </c>
      <c r="Y655" s="263"/>
      <c r="Z655" s="263"/>
      <c r="AB655" s="265" t="str">
        <f t="shared" si="96"/>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4"/>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5"/>
        <v>0</v>
      </c>
      <c r="Y656" s="263"/>
      <c r="Z656" s="263"/>
      <c r="AB656" s="265" t="str">
        <f t="shared" si="96"/>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4"/>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5"/>
        <v>0</v>
      </c>
      <c r="Y657" s="263"/>
      <c r="Z657" s="263"/>
      <c r="AB657" s="265" t="str">
        <f t="shared" si="96"/>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4"/>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5"/>
        <v>0</v>
      </c>
      <c r="Y658" s="263"/>
      <c r="Z658" s="263"/>
      <c r="AB658" s="265" t="str">
        <f t="shared" si="96"/>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4"/>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5"/>
        <v>0</v>
      </c>
      <c r="Y659" s="263"/>
      <c r="Z659" s="263"/>
      <c r="AB659" s="265" t="str">
        <f t="shared" si="96"/>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4"/>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5"/>
        <v>0</v>
      </c>
      <c r="Y660" s="263"/>
      <c r="Z660" s="263"/>
      <c r="AB660" s="265" t="str">
        <f t="shared" si="96"/>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4"/>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5"/>
        <v>0</v>
      </c>
      <c r="Y661" s="263"/>
      <c r="Z661" s="263"/>
      <c r="AB661" s="265" t="str">
        <f t="shared" si="96"/>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4"/>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5"/>
        <v>0</v>
      </c>
      <c r="Y662" s="263"/>
      <c r="Z662" s="263"/>
      <c r="AB662" s="265" t="str">
        <f t="shared" si="96"/>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4"/>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5"/>
        <v>0</v>
      </c>
      <c r="Y663" s="263"/>
      <c r="Z663" s="263"/>
      <c r="AB663" s="265" t="str">
        <f t="shared" si="96"/>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4"/>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5"/>
        <v>0</v>
      </c>
      <c r="Y664" s="263"/>
      <c r="Z664" s="263"/>
      <c r="AB664" s="265" t="str">
        <f t="shared" si="96"/>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4"/>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5"/>
        <v>0</v>
      </c>
      <c r="Y665" s="263"/>
      <c r="Z665" s="263"/>
      <c r="AB665" s="265" t="str">
        <f t="shared" si="96"/>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4"/>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5"/>
        <v>0</v>
      </c>
      <c r="Y666" s="263"/>
      <c r="Z666" s="263"/>
      <c r="AB666" s="265" t="str">
        <f t="shared" si="96"/>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4"/>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5"/>
        <v>0</v>
      </c>
      <c r="Y667" s="263"/>
      <c r="Z667" s="263"/>
      <c r="AB667" s="265" t="str">
        <f t="shared" si="96"/>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7">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8">IF(AND(C668="Smelter not listed",OR(LEN(D668)=0,LEN(E668)=0)),1,0)</f>
        <v>0</v>
      </c>
      <c r="Y668" s="263"/>
      <c r="Z668" s="263"/>
      <c r="AB668" s="265" t="str">
        <f t="shared" ref="AB668:AB698" si="99">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7"/>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8"/>
        <v>0</v>
      </c>
      <c r="Y669" s="263"/>
      <c r="Z669" s="263"/>
      <c r="AB669" s="265" t="str">
        <f t="shared" si="99"/>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7"/>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8"/>
        <v>0</v>
      </c>
      <c r="Y670" s="263"/>
      <c r="Z670" s="263"/>
      <c r="AB670" s="265" t="str">
        <f t="shared" si="99"/>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7"/>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8"/>
        <v>0</v>
      </c>
      <c r="Y671" s="263"/>
      <c r="Z671" s="263"/>
      <c r="AB671" s="265" t="str">
        <f t="shared" si="99"/>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7"/>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8"/>
        <v>0</v>
      </c>
      <c r="Y672" s="263"/>
      <c r="Z672" s="263"/>
      <c r="AB672" s="265" t="str">
        <f t="shared" si="99"/>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7"/>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8"/>
        <v>0</v>
      </c>
      <c r="Y673" s="263"/>
      <c r="Z673" s="263"/>
      <c r="AB673" s="265" t="str">
        <f t="shared" si="99"/>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7"/>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8"/>
        <v>0</v>
      </c>
      <c r="Y674" s="263"/>
      <c r="Z674" s="263"/>
      <c r="AB674" s="265" t="str">
        <f t="shared" si="99"/>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7"/>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8"/>
        <v>0</v>
      </c>
      <c r="Y675" s="263"/>
      <c r="Z675" s="263"/>
      <c r="AB675" s="265" t="str">
        <f t="shared" si="99"/>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7"/>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8"/>
        <v>0</v>
      </c>
      <c r="Y676" s="263"/>
      <c r="Z676" s="263"/>
      <c r="AB676" s="265" t="str">
        <f t="shared" si="99"/>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7"/>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8"/>
        <v>0</v>
      </c>
      <c r="Y677" s="263"/>
      <c r="Z677" s="263"/>
      <c r="AB677" s="265" t="str">
        <f t="shared" si="99"/>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7"/>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8"/>
        <v>0</v>
      </c>
      <c r="Y678" s="263"/>
      <c r="Z678" s="263"/>
      <c r="AB678" s="265" t="str">
        <f t="shared" si="99"/>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7"/>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8"/>
        <v>0</v>
      </c>
      <c r="Y679" s="263"/>
      <c r="Z679" s="263"/>
      <c r="AB679" s="265" t="str">
        <f t="shared" si="99"/>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7"/>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8"/>
        <v>0</v>
      </c>
      <c r="Y680" s="263"/>
      <c r="Z680" s="263"/>
      <c r="AB680" s="265" t="str">
        <f t="shared" si="99"/>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7"/>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8"/>
        <v>0</v>
      </c>
      <c r="Y681" s="263"/>
      <c r="Z681" s="263"/>
      <c r="AB681" s="265" t="str">
        <f t="shared" si="99"/>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7"/>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8"/>
        <v>0</v>
      </c>
      <c r="Y682" s="263"/>
      <c r="Z682" s="263"/>
      <c r="AB682" s="265" t="str">
        <f t="shared" si="99"/>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7"/>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8"/>
        <v>0</v>
      </c>
      <c r="Y683" s="263"/>
      <c r="Z683" s="263"/>
      <c r="AB683" s="265" t="str">
        <f t="shared" si="99"/>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7"/>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8"/>
        <v>0</v>
      </c>
      <c r="Y684" s="263"/>
      <c r="Z684" s="263"/>
      <c r="AB684" s="265" t="str">
        <f t="shared" si="99"/>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7"/>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8"/>
        <v>0</v>
      </c>
      <c r="Y685" s="263"/>
      <c r="Z685" s="263"/>
      <c r="AB685" s="265" t="str">
        <f t="shared" si="99"/>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7"/>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8"/>
        <v>0</v>
      </c>
      <c r="Y686" s="263"/>
      <c r="Z686" s="263"/>
      <c r="AB686" s="265" t="str">
        <f t="shared" si="99"/>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7"/>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8"/>
        <v>0</v>
      </c>
      <c r="Y687" s="263"/>
      <c r="Z687" s="263"/>
      <c r="AB687" s="265" t="str">
        <f t="shared" si="99"/>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7"/>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8"/>
        <v>0</v>
      </c>
      <c r="Y688" s="263"/>
      <c r="Z688" s="263"/>
      <c r="AB688" s="265" t="str">
        <f t="shared" si="99"/>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7"/>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8"/>
        <v>0</v>
      </c>
      <c r="Y689" s="263"/>
      <c r="Z689" s="263"/>
      <c r="AB689" s="265" t="str">
        <f t="shared" si="99"/>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7"/>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8"/>
        <v>0</v>
      </c>
      <c r="Y690" s="263"/>
      <c r="Z690" s="263"/>
      <c r="AB690" s="265" t="str">
        <f t="shared" si="99"/>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7"/>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8"/>
        <v>0</v>
      </c>
      <c r="Y691" s="263"/>
      <c r="Z691" s="263"/>
      <c r="AB691" s="265" t="str">
        <f t="shared" si="99"/>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7"/>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8"/>
        <v>0</v>
      </c>
      <c r="Y692" s="263"/>
      <c r="Z692" s="263"/>
      <c r="AB692" s="265" t="str">
        <f t="shared" si="99"/>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7"/>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8"/>
        <v>0</v>
      </c>
      <c r="Y693" s="263"/>
      <c r="Z693" s="263"/>
      <c r="AB693" s="265" t="str">
        <f t="shared" si="99"/>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7"/>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8"/>
        <v>0</v>
      </c>
      <c r="Y694" s="263"/>
      <c r="Z694" s="263"/>
      <c r="AB694" s="265" t="str">
        <f t="shared" si="99"/>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7"/>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8"/>
        <v>0</v>
      </c>
      <c r="Y695" s="263"/>
      <c r="Z695" s="263"/>
      <c r="AB695" s="265" t="str">
        <f t="shared" si="99"/>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7"/>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8"/>
        <v>0</v>
      </c>
      <c r="Y696" s="263"/>
      <c r="Z696" s="263"/>
      <c r="AB696" s="265" t="str">
        <f t="shared" si="99"/>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7"/>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8"/>
        <v>0</v>
      </c>
      <c r="Y697" s="263"/>
      <c r="Z697" s="263"/>
      <c r="AB697" s="265" t="str">
        <f t="shared" si="99"/>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7"/>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8"/>
        <v>0</v>
      </c>
      <c r="Y698" s="263"/>
      <c r="Z698" s="263"/>
      <c r="AB698" s="265" t="str">
        <f t="shared" si="99"/>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100">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1">IF(AND(C699="Smelter not listed",OR(LEN(D699)=0,LEN(E699)=0)),1,0)</f>
        <v>0</v>
      </c>
      <c r="Y699" s="263"/>
      <c r="Z699" s="263"/>
      <c r="AB699" s="265" t="str">
        <f t="shared" ref="AB699" si="102">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3">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4">IF(AND(C700="Smelter not listed",OR(LEN(D700)=0,LEN(E700)=0)),1,0)</f>
        <v>0</v>
      </c>
      <c r="Y700" s="263"/>
      <c r="Z700" s="263"/>
      <c r="AB700" s="265" t="str">
        <f t="shared" ref="AB700:AB731" si="105">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3"/>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4"/>
        <v>0</v>
      </c>
      <c r="Y701" s="263"/>
      <c r="Z701" s="263"/>
      <c r="AB701" s="265" t="str">
        <f t="shared" si="105"/>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3"/>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4"/>
        <v>0</v>
      </c>
      <c r="Y702" s="263"/>
      <c r="Z702" s="263"/>
      <c r="AB702" s="265" t="str">
        <f t="shared" si="105"/>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3"/>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4"/>
        <v>0</v>
      </c>
      <c r="Y703" s="263"/>
      <c r="Z703" s="263"/>
      <c r="AB703" s="265" t="str">
        <f t="shared" si="105"/>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3"/>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4"/>
        <v>0</v>
      </c>
      <c r="Y704" s="263"/>
      <c r="Z704" s="263"/>
      <c r="AB704" s="265" t="str">
        <f t="shared" si="105"/>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3"/>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4"/>
        <v>0</v>
      </c>
      <c r="Y705" s="263"/>
      <c r="Z705" s="263"/>
      <c r="AB705" s="265" t="str">
        <f t="shared" si="105"/>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3"/>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4"/>
        <v>0</v>
      </c>
      <c r="Y706" s="263"/>
      <c r="Z706" s="263"/>
      <c r="AB706" s="265" t="str">
        <f t="shared" si="105"/>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3"/>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4"/>
        <v>0</v>
      </c>
      <c r="Y707" s="263"/>
      <c r="Z707" s="263"/>
      <c r="AB707" s="265" t="str">
        <f t="shared" si="105"/>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3"/>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4"/>
        <v>0</v>
      </c>
      <c r="Y708" s="263"/>
      <c r="Z708" s="263"/>
      <c r="AB708" s="265" t="str">
        <f t="shared" si="105"/>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3"/>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4"/>
        <v>0</v>
      </c>
      <c r="Y709" s="263"/>
      <c r="Z709" s="263"/>
      <c r="AB709" s="265" t="str">
        <f t="shared" si="105"/>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3"/>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4"/>
        <v>0</v>
      </c>
      <c r="Y710" s="263"/>
      <c r="Z710" s="263"/>
      <c r="AB710" s="265" t="str">
        <f t="shared" si="105"/>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3"/>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4"/>
        <v>0</v>
      </c>
      <c r="Y711" s="263"/>
      <c r="Z711" s="263"/>
      <c r="AB711" s="265" t="str">
        <f t="shared" si="105"/>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3"/>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4"/>
        <v>0</v>
      </c>
      <c r="Y712" s="263"/>
      <c r="Z712" s="263"/>
      <c r="AB712" s="265" t="str">
        <f t="shared" si="105"/>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3"/>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4"/>
        <v>0</v>
      </c>
      <c r="Y713" s="263"/>
      <c r="Z713" s="263"/>
      <c r="AB713" s="265" t="str">
        <f t="shared" si="105"/>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3"/>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4"/>
        <v>0</v>
      </c>
      <c r="Y714" s="263"/>
      <c r="Z714" s="263"/>
      <c r="AB714" s="265" t="str">
        <f t="shared" si="105"/>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3"/>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4"/>
        <v>0</v>
      </c>
      <c r="Y715" s="263"/>
      <c r="Z715" s="263"/>
      <c r="AB715" s="265" t="str">
        <f t="shared" si="105"/>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3"/>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4"/>
        <v>0</v>
      </c>
      <c r="Y716" s="263"/>
      <c r="Z716" s="263"/>
      <c r="AB716" s="265" t="str">
        <f t="shared" si="105"/>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3"/>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4"/>
        <v>0</v>
      </c>
      <c r="Y717" s="263"/>
      <c r="Z717" s="263"/>
      <c r="AB717" s="265" t="str">
        <f t="shared" si="105"/>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3"/>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4"/>
        <v>0</v>
      </c>
      <c r="Y718" s="263"/>
      <c r="Z718" s="263"/>
      <c r="AB718" s="265" t="str">
        <f t="shared" si="105"/>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3"/>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4"/>
        <v>0</v>
      </c>
      <c r="Y719" s="263"/>
      <c r="Z719" s="263"/>
      <c r="AB719" s="265" t="str">
        <f t="shared" si="105"/>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3"/>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4"/>
        <v>0</v>
      </c>
      <c r="Y720" s="263"/>
      <c r="Z720" s="263"/>
      <c r="AB720" s="265" t="str">
        <f t="shared" si="105"/>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3"/>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4"/>
        <v>0</v>
      </c>
      <c r="Y721" s="263"/>
      <c r="Z721" s="263"/>
      <c r="AB721" s="265" t="str">
        <f t="shared" si="105"/>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3"/>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4"/>
        <v>0</v>
      </c>
      <c r="Y722" s="263"/>
      <c r="Z722" s="263"/>
      <c r="AB722" s="265" t="str">
        <f t="shared" si="105"/>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3"/>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4"/>
        <v>0</v>
      </c>
      <c r="Y723" s="263"/>
      <c r="Z723" s="263"/>
      <c r="AB723" s="265" t="str">
        <f t="shared" si="105"/>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3"/>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4"/>
        <v>0</v>
      </c>
      <c r="Y724" s="263"/>
      <c r="Z724" s="263"/>
      <c r="AB724" s="265" t="str">
        <f t="shared" si="105"/>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3"/>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4"/>
        <v>0</v>
      </c>
      <c r="Y725" s="263"/>
      <c r="Z725" s="263"/>
      <c r="AB725" s="265" t="str">
        <f t="shared" si="105"/>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3"/>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4"/>
        <v>0</v>
      </c>
      <c r="Y726" s="263"/>
      <c r="Z726" s="263"/>
      <c r="AB726" s="265" t="str">
        <f t="shared" si="105"/>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3"/>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4"/>
        <v>0</v>
      </c>
      <c r="Y727" s="263"/>
      <c r="Z727" s="263"/>
      <c r="AB727" s="265" t="str">
        <f t="shared" si="105"/>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3"/>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4"/>
        <v>0</v>
      </c>
      <c r="Y728" s="263"/>
      <c r="Z728" s="263"/>
      <c r="AB728" s="265" t="str">
        <f t="shared" si="105"/>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3"/>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4"/>
        <v>0</v>
      </c>
      <c r="Y729" s="263"/>
      <c r="Z729" s="263"/>
      <c r="AB729" s="265" t="str">
        <f t="shared" si="105"/>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3"/>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4"/>
        <v>0</v>
      </c>
      <c r="Y730" s="263"/>
      <c r="Z730" s="263"/>
      <c r="AB730" s="265" t="str">
        <f t="shared" si="105"/>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3"/>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4"/>
        <v>0</v>
      </c>
      <c r="Y731" s="263"/>
      <c r="Z731" s="263"/>
      <c r="AB731" s="265" t="str">
        <f t="shared" si="105"/>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6">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7">IF(AND(C732="Smelter not listed",OR(LEN(D732)=0,LEN(E732)=0)),1,0)</f>
        <v>0</v>
      </c>
      <c r="Y732" s="263"/>
      <c r="Z732" s="263"/>
      <c r="AB732" s="265" t="str">
        <f t="shared" ref="AB732:AB762" si="108">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6"/>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7"/>
        <v>0</v>
      </c>
      <c r="Y733" s="263"/>
      <c r="Z733" s="263"/>
      <c r="AB733" s="265" t="str">
        <f t="shared" si="108"/>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6"/>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7"/>
        <v>0</v>
      </c>
      <c r="Y734" s="263"/>
      <c r="Z734" s="263"/>
      <c r="AB734" s="265" t="str">
        <f t="shared" si="108"/>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6"/>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7"/>
        <v>0</v>
      </c>
      <c r="Y735" s="263"/>
      <c r="Z735" s="263"/>
      <c r="AB735" s="265" t="str">
        <f t="shared" si="108"/>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6"/>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7"/>
        <v>0</v>
      </c>
      <c r="Y736" s="263"/>
      <c r="Z736" s="263"/>
      <c r="AB736" s="265" t="str">
        <f t="shared" si="108"/>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6"/>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7"/>
        <v>0</v>
      </c>
      <c r="Y737" s="263"/>
      <c r="Z737" s="263"/>
      <c r="AB737" s="265" t="str">
        <f t="shared" si="108"/>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6"/>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7"/>
        <v>0</v>
      </c>
      <c r="Y738" s="263"/>
      <c r="Z738" s="263"/>
      <c r="AB738" s="265" t="str">
        <f t="shared" si="108"/>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6"/>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7"/>
        <v>0</v>
      </c>
      <c r="Y739" s="263"/>
      <c r="Z739" s="263"/>
      <c r="AB739" s="265" t="str">
        <f t="shared" si="108"/>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6"/>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7"/>
        <v>0</v>
      </c>
      <c r="Y740" s="263"/>
      <c r="Z740" s="263"/>
      <c r="AB740" s="265" t="str">
        <f t="shared" si="108"/>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6"/>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7"/>
        <v>0</v>
      </c>
      <c r="Y741" s="263"/>
      <c r="Z741" s="263"/>
      <c r="AB741" s="265" t="str">
        <f t="shared" si="108"/>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6"/>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7"/>
        <v>0</v>
      </c>
      <c r="Y742" s="263"/>
      <c r="Z742" s="263"/>
      <c r="AB742" s="265" t="str">
        <f t="shared" si="108"/>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6"/>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7"/>
        <v>0</v>
      </c>
      <c r="Y743" s="263"/>
      <c r="Z743" s="263"/>
      <c r="AB743" s="265" t="str">
        <f t="shared" si="108"/>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6"/>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7"/>
        <v>0</v>
      </c>
      <c r="Y744" s="263"/>
      <c r="Z744" s="263"/>
      <c r="AB744" s="265" t="str">
        <f t="shared" si="108"/>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6"/>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7"/>
        <v>0</v>
      </c>
      <c r="Y745" s="263"/>
      <c r="Z745" s="263"/>
      <c r="AB745" s="265" t="str">
        <f t="shared" si="108"/>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6"/>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7"/>
        <v>0</v>
      </c>
      <c r="Y746" s="263"/>
      <c r="Z746" s="263"/>
      <c r="AB746" s="265" t="str">
        <f t="shared" si="108"/>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6"/>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7"/>
        <v>0</v>
      </c>
      <c r="Y747" s="263"/>
      <c r="Z747" s="263"/>
      <c r="AB747" s="265" t="str">
        <f t="shared" si="108"/>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6"/>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7"/>
        <v>0</v>
      </c>
      <c r="Y748" s="263"/>
      <c r="Z748" s="263"/>
      <c r="AB748" s="265" t="str">
        <f t="shared" si="108"/>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6"/>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7"/>
        <v>0</v>
      </c>
      <c r="Y749" s="263"/>
      <c r="Z749" s="263"/>
      <c r="AB749" s="265" t="str">
        <f t="shared" si="108"/>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6"/>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7"/>
        <v>0</v>
      </c>
      <c r="Y750" s="263"/>
      <c r="Z750" s="263"/>
      <c r="AB750" s="265" t="str">
        <f t="shared" si="108"/>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6"/>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7"/>
        <v>0</v>
      </c>
      <c r="Y751" s="263"/>
      <c r="Z751" s="263"/>
      <c r="AB751" s="265" t="str">
        <f t="shared" si="108"/>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6"/>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7"/>
        <v>0</v>
      </c>
      <c r="Y752" s="263"/>
      <c r="Z752" s="263"/>
      <c r="AB752" s="265" t="str">
        <f t="shared" si="108"/>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6"/>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7"/>
        <v>0</v>
      </c>
      <c r="Y753" s="263"/>
      <c r="Z753" s="263"/>
      <c r="AB753" s="265" t="str">
        <f t="shared" si="108"/>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6"/>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7"/>
        <v>0</v>
      </c>
      <c r="Y754" s="263"/>
      <c r="Z754" s="263"/>
      <c r="AB754" s="265" t="str">
        <f t="shared" si="108"/>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6"/>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7"/>
        <v>0</v>
      </c>
      <c r="Y755" s="263"/>
      <c r="Z755" s="263"/>
      <c r="AB755" s="265" t="str">
        <f t="shared" si="108"/>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6"/>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7"/>
        <v>0</v>
      </c>
      <c r="Y756" s="263"/>
      <c r="Z756" s="263"/>
      <c r="AB756" s="265" t="str">
        <f t="shared" si="108"/>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6"/>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7"/>
        <v>0</v>
      </c>
      <c r="Y757" s="263"/>
      <c r="Z757" s="263"/>
      <c r="AB757" s="265" t="str">
        <f t="shared" si="108"/>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6"/>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7"/>
        <v>0</v>
      </c>
      <c r="Y758" s="263"/>
      <c r="Z758" s="263"/>
      <c r="AB758" s="265" t="str">
        <f t="shared" si="108"/>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6"/>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7"/>
        <v>0</v>
      </c>
      <c r="Y759" s="263"/>
      <c r="Z759" s="263"/>
      <c r="AB759" s="265" t="str">
        <f t="shared" si="108"/>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6"/>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7"/>
        <v>0</v>
      </c>
      <c r="Y760" s="263"/>
      <c r="Z760" s="263"/>
      <c r="AB760" s="265" t="str">
        <f t="shared" si="108"/>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6"/>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7"/>
        <v>0</v>
      </c>
      <c r="Y761" s="263"/>
      <c r="Z761" s="263"/>
      <c r="AB761" s="265" t="str">
        <f t="shared" si="108"/>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6"/>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7"/>
        <v>0</v>
      </c>
      <c r="Y762" s="263"/>
      <c r="Z762" s="263"/>
      <c r="AB762" s="265" t="str">
        <f t="shared" si="108"/>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9">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10">IF(AND(C763="Smelter not listed",OR(LEN(D763)=0,LEN(E763)=0)),1,0)</f>
        <v>0</v>
      </c>
      <c r="Y763" s="263"/>
      <c r="Z763" s="263"/>
      <c r="AB763" s="265" t="str">
        <f t="shared" ref="AB763" si="111">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3">IF(AND(C764="Smelter not listed",OR(LEN(D764)=0,LEN(E764)=0)),1,0)</f>
        <v>0</v>
      </c>
      <c r="Y764" s="263"/>
      <c r="Z764" s="263"/>
      <c r="AB764" s="265" t="str">
        <f t="shared" ref="AB764:AB795" si="114">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3"/>
        <v>0</v>
      </c>
      <c r="Y765" s="263"/>
      <c r="Z765" s="263"/>
      <c r="AB765" s="265" t="str">
        <f t="shared" si="114"/>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3"/>
        <v>0</v>
      </c>
      <c r="Y766" s="263"/>
      <c r="Z766" s="263"/>
      <c r="AB766" s="265" t="str">
        <f t="shared" si="114"/>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3"/>
        <v>0</v>
      </c>
      <c r="Y767" s="263"/>
      <c r="Z767" s="263"/>
      <c r="AB767" s="265" t="str">
        <f t="shared" si="114"/>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3"/>
        <v>0</v>
      </c>
      <c r="Y768" s="263"/>
      <c r="Z768" s="263"/>
      <c r="AB768" s="265" t="str">
        <f t="shared" si="114"/>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3"/>
        <v>0</v>
      </c>
      <c r="Y769" s="263"/>
      <c r="Z769" s="263"/>
      <c r="AB769" s="265" t="str">
        <f t="shared" si="114"/>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3"/>
        <v>0</v>
      </c>
      <c r="Y770" s="263"/>
      <c r="Z770" s="263"/>
      <c r="AB770" s="265" t="str">
        <f t="shared" si="114"/>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3"/>
        <v>0</v>
      </c>
      <c r="Y771" s="263"/>
      <c r="Z771" s="263"/>
      <c r="AB771" s="265" t="str">
        <f t="shared" si="114"/>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3"/>
        <v>0</v>
      </c>
      <c r="Y772" s="263"/>
      <c r="Z772" s="263"/>
      <c r="AB772" s="265" t="str">
        <f t="shared" si="114"/>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3"/>
        <v>0</v>
      </c>
      <c r="Y773" s="263"/>
      <c r="Z773" s="263"/>
      <c r="AB773" s="265" t="str">
        <f t="shared" si="114"/>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3"/>
        <v>0</v>
      </c>
      <c r="Y774" s="263"/>
      <c r="Z774" s="263"/>
      <c r="AB774" s="265" t="str">
        <f t="shared" si="114"/>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3"/>
        <v>0</v>
      </c>
      <c r="Y775" s="263"/>
      <c r="Z775" s="263"/>
      <c r="AB775" s="265" t="str">
        <f t="shared" si="114"/>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3"/>
        <v>0</v>
      </c>
      <c r="Y776" s="263"/>
      <c r="Z776" s="263"/>
      <c r="AB776" s="265" t="str">
        <f t="shared" si="114"/>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3"/>
        <v>0</v>
      </c>
      <c r="Y777" s="263"/>
      <c r="Z777" s="263"/>
      <c r="AB777" s="265" t="str">
        <f t="shared" si="114"/>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3"/>
        <v>0</v>
      </c>
      <c r="Y778" s="263"/>
      <c r="Z778" s="263"/>
      <c r="AB778" s="265" t="str">
        <f t="shared" si="114"/>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3"/>
        <v>0</v>
      </c>
      <c r="Y779" s="263"/>
      <c r="Z779" s="263"/>
      <c r="AB779" s="265" t="str">
        <f t="shared" si="114"/>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3"/>
        <v>0</v>
      </c>
      <c r="Y780" s="263"/>
      <c r="Z780" s="263"/>
      <c r="AB780" s="265" t="str">
        <f t="shared" si="114"/>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3"/>
        <v>0</v>
      </c>
      <c r="Y781" s="263"/>
      <c r="Z781" s="263"/>
      <c r="AB781" s="265" t="str">
        <f t="shared" si="114"/>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3"/>
        <v>0</v>
      </c>
      <c r="Y782" s="263"/>
      <c r="Z782" s="263"/>
      <c r="AB782" s="265" t="str">
        <f t="shared" si="114"/>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3"/>
        <v>0</v>
      </c>
      <c r="Y783" s="263"/>
      <c r="Z783" s="263"/>
      <c r="AB783" s="265" t="str">
        <f t="shared" si="114"/>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3"/>
        <v>0</v>
      </c>
      <c r="Y784" s="263"/>
      <c r="Z784" s="263"/>
      <c r="AB784" s="265" t="str">
        <f t="shared" si="114"/>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3"/>
        <v>0</v>
      </c>
      <c r="Y785" s="263"/>
      <c r="Z785" s="263"/>
      <c r="AB785" s="265" t="str">
        <f t="shared" si="114"/>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3"/>
        <v>0</v>
      </c>
      <c r="Y786" s="263"/>
      <c r="Z786" s="263"/>
      <c r="AB786" s="265" t="str">
        <f t="shared" si="114"/>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3"/>
        <v>0</v>
      </c>
      <c r="Y787" s="263"/>
      <c r="Z787" s="263"/>
      <c r="AB787" s="265" t="str">
        <f t="shared" si="114"/>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3"/>
        <v>0</v>
      </c>
      <c r="Y788" s="263"/>
      <c r="Z788" s="263"/>
      <c r="AB788" s="265" t="str">
        <f t="shared" si="114"/>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3"/>
        <v>0</v>
      </c>
      <c r="Y789" s="263"/>
      <c r="Z789" s="263"/>
      <c r="AB789" s="265" t="str">
        <f t="shared" si="114"/>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3"/>
        <v>0</v>
      </c>
      <c r="Y790" s="263"/>
      <c r="Z790" s="263"/>
      <c r="AB790" s="265" t="str">
        <f t="shared" si="114"/>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3"/>
        <v>0</v>
      </c>
      <c r="Y791" s="263"/>
      <c r="Z791" s="263"/>
      <c r="AB791" s="265" t="str">
        <f t="shared" si="114"/>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3"/>
        <v>0</v>
      </c>
      <c r="Y792" s="263"/>
      <c r="Z792" s="263"/>
      <c r="AB792" s="265" t="str">
        <f t="shared" si="114"/>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3"/>
        <v>0</v>
      </c>
      <c r="Y793" s="263"/>
      <c r="Z793" s="263"/>
      <c r="AB793" s="265" t="str">
        <f t="shared" si="114"/>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3"/>
        <v>0</v>
      </c>
      <c r="Y794" s="263"/>
      <c r="Z794" s="263"/>
      <c r="AB794" s="265" t="str">
        <f t="shared" si="114"/>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3"/>
        <v>0</v>
      </c>
      <c r="Y795" s="263"/>
      <c r="Z795" s="263"/>
      <c r="AB795" s="265" t="str">
        <f t="shared" si="114"/>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6">IF(AND(C796="Smelter not listed",OR(LEN(D796)=0,LEN(E796)=0)),1,0)</f>
        <v>0</v>
      </c>
      <c r="Y796" s="263"/>
      <c r="Z796" s="263"/>
      <c r="AB796" s="265" t="str">
        <f t="shared" ref="AB796:AB826" si="117">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6"/>
        <v>0</v>
      </c>
      <c r="Y797" s="263"/>
      <c r="Z797" s="263"/>
      <c r="AB797" s="265" t="str">
        <f t="shared" si="117"/>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6"/>
        <v>0</v>
      </c>
      <c r="Y798" s="263"/>
      <c r="Z798" s="263"/>
      <c r="AB798" s="265" t="str">
        <f t="shared" si="117"/>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6"/>
        <v>0</v>
      </c>
      <c r="Y799" s="263"/>
      <c r="Z799" s="263"/>
      <c r="AB799" s="265" t="str">
        <f t="shared" si="117"/>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6"/>
        <v>0</v>
      </c>
      <c r="Y800" s="263"/>
      <c r="Z800" s="263"/>
      <c r="AB800" s="265" t="str">
        <f t="shared" si="117"/>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6"/>
        <v>0</v>
      </c>
      <c r="Y801" s="263"/>
      <c r="Z801" s="263"/>
      <c r="AB801" s="265" t="str">
        <f t="shared" si="117"/>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6"/>
        <v>0</v>
      </c>
      <c r="Y802" s="263"/>
      <c r="Z802" s="263"/>
      <c r="AB802" s="265" t="str">
        <f t="shared" si="117"/>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6"/>
        <v>0</v>
      </c>
      <c r="Y803" s="263"/>
      <c r="Z803" s="263"/>
      <c r="AB803" s="265" t="str">
        <f t="shared" si="117"/>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6"/>
        <v>0</v>
      </c>
      <c r="Y804" s="263"/>
      <c r="Z804" s="263"/>
      <c r="AB804" s="265" t="str">
        <f t="shared" si="117"/>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6"/>
        <v>0</v>
      </c>
      <c r="Y805" s="263"/>
      <c r="Z805" s="263"/>
      <c r="AB805" s="265" t="str">
        <f t="shared" si="117"/>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6"/>
        <v>0</v>
      </c>
      <c r="Y806" s="263"/>
      <c r="Z806" s="263"/>
      <c r="AB806" s="265" t="str">
        <f t="shared" si="117"/>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6"/>
        <v>0</v>
      </c>
      <c r="Y807" s="263"/>
      <c r="Z807" s="263"/>
      <c r="AB807" s="265" t="str">
        <f t="shared" si="117"/>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6"/>
        <v>0</v>
      </c>
      <c r="Y808" s="263"/>
      <c r="Z808" s="263"/>
      <c r="AB808" s="265" t="str">
        <f t="shared" si="117"/>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6"/>
        <v>0</v>
      </c>
      <c r="Y809" s="263"/>
      <c r="Z809" s="263"/>
      <c r="AB809" s="265" t="str">
        <f t="shared" si="117"/>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6"/>
        <v>0</v>
      </c>
      <c r="Y810" s="263"/>
      <c r="Z810" s="263"/>
      <c r="AB810" s="265" t="str">
        <f t="shared" si="117"/>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6"/>
        <v>0</v>
      </c>
      <c r="Y811" s="263"/>
      <c r="Z811" s="263"/>
      <c r="AB811" s="265" t="str">
        <f t="shared" si="117"/>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6"/>
        <v>0</v>
      </c>
      <c r="Y812" s="263"/>
      <c r="Z812" s="263"/>
      <c r="AB812" s="265" t="str">
        <f t="shared" si="117"/>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6"/>
        <v>0</v>
      </c>
      <c r="Y813" s="263"/>
      <c r="Z813" s="263"/>
      <c r="AB813" s="265" t="str">
        <f t="shared" si="117"/>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6"/>
        <v>0</v>
      </c>
      <c r="Y814" s="263"/>
      <c r="Z814" s="263"/>
      <c r="AB814" s="265" t="str">
        <f t="shared" si="117"/>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6"/>
        <v>0</v>
      </c>
      <c r="Y815" s="263"/>
      <c r="Z815" s="263"/>
      <c r="AB815" s="265" t="str">
        <f t="shared" si="117"/>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6"/>
        <v>0</v>
      </c>
      <c r="Y816" s="263"/>
      <c r="Z816" s="263"/>
      <c r="AB816" s="265" t="str">
        <f t="shared" si="117"/>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6"/>
        <v>0</v>
      </c>
      <c r="Y817" s="263"/>
      <c r="Z817" s="263"/>
      <c r="AB817" s="265" t="str">
        <f t="shared" si="117"/>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6"/>
        <v>0</v>
      </c>
      <c r="Y818" s="263"/>
      <c r="Z818" s="263"/>
      <c r="AB818" s="265" t="str">
        <f t="shared" si="117"/>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6"/>
        <v>0</v>
      </c>
      <c r="Y819" s="263"/>
      <c r="Z819" s="263"/>
      <c r="AB819" s="265" t="str">
        <f t="shared" si="117"/>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6"/>
        <v>0</v>
      </c>
      <c r="Y820" s="263"/>
      <c r="Z820" s="263"/>
      <c r="AB820" s="265" t="str">
        <f t="shared" si="117"/>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6"/>
        <v>0</v>
      </c>
      <c r="Y821" s="263"/>
      <c r="Z821" s="263"/>
      <c r="AB821" s="265" t="str">
        <f t="shared" si="117"/>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6"/>
        <v>0</v>
      </c>
      <c r="Y822" s="263"/>
      <c r="Z822" s="263"/>
      <c r="AB822" s="265" t="str">
        <f t="shared" si="117"/>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6"/>
        <v>0</v>
      </c>
      <c r="Y823" s="263"/>
      <c r="Z823" s="263"/>
      <c r="AB823" s="265" t="str">
        <f t="shared" si="117"/>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6"/>
        <v>0</v>
      </c>
      <c r="Y824" s="263"/>
      <c r="Z824" s="263"/>
      <c r="AB824" s="265" t="str">
        <f t="shared" si="117"/>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6"/>
        <v>0</v>
      </c>
      <c r="Y825" s="263"/>
      <c r="Z825" s="263"/>
      <c r="AB825" s="265" t="str">
        <f t="shared" si="117"/>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6"/>
        <v>0</v>
      </c>
      <c r="Y826" s="263"/>
      <c r="Z826" s="263"/>
      <c r="AB826" s="265" t="str">
        <f t="shared" si="117"/>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8">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9">IF(AND(C827="Smelter not listed",OR(LEN(D827)=0,LEN(E827)=0)),1,0)</f>
        <v>0</v>
      </c>
      <c r="Y827" s="263"/>
      <c r="Z827" s="263"/>
      <c r="AB827" s="265" t="str">
        <f t="shared" ref="AB827" si="120">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1">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2">IF(AND(C828="Smelter not listed",OR(LEN(D828)=0,LEN(E828)=0)),1,0)</f>
        <v>0</v>
      </c>
      <c r="Y828" s="263"/>
      <c r="Z828" s="263"/>
      <c r="AB828" s="265" t="str">
        <f t="shared" ref="AB828:AB859" si="123">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1"/>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2"/>
        <v>0</v>
      </c>
      <c r="Y829" s="263"/>
      <c r="Z829" s="263"/>
      <c r="AB829" s="265" t="str">
        <f t="shared" si="123"/>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1"/>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2"/>
        <v>0</v>
      </c>
      <c r="Y830" s="263"/>
      <c r="Z830" s="263"/>
      <c r="AB830" s="265" t="str">
        <f t="shared" si="123"/>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1"/>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2"/>
        <v>0</v>
      </c>
      <c r="Y831" s="263"/>
      <c r="Z831" s="263"/>
      <c r="AB831" s="265" t="str">
        <f t="shared" si="123"/>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1"/>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2"/>
        <v>0</v>
      </c>
      <c r="Y832" s="263"/>
      <c r="Z832" s="263"/>
      <c r="AB832" s="265" t="str">
        <f t="shared" si="123"/>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1"/>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2"/>
        <v>0</v>
      </c>
      <c r="Y833" s="263"/>
      <c r="Z833" s="263"/>
      <c r="AB833" s="265" t="str">
        <f t="shared" si="123"/>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1"/>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2"/>
        <v>0</v>
      </c>
      <c r="Y834" s="263"/>
      <c r="Z834" s="263"/>
      <c r="AB834" s="265" t="str">
        <f t="shared" si="123"/>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1"/>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2"/>
        <v>0</v>
      </c>
      <c r="Y835" s="263"/>
      <c r="Z835" s="263"/>
      <c r="AB835" s="265" t="str">
        <f t="shared" si="123"/>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1"/>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2"/>
        <v>0</v>
      </c>
      <c r="Y836" s="263"/>
      <c r="Z836" s="263"/>
      <c r="AB836" s="265" t="str">
        <f t="shared" si="123"/>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1"/>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2"/>
        <v>0</v>
      </c>
      <c r="Y837" s="263"/>
      <c r="Z837" s="263"/>
      <c r="AB837" s="265" t="str">
        <f t="shared" si="123"/>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1"/>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2"/>
        <v>0</v>
      </c>
      <c r="Y838" s="263"/>
      <c r="Z838" s="263"/>
      <c r="AB838" s="265" t="str">
        <f t="shared" si="123"/>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1"/>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2"/>
        <v>0</v>
      </c>
      <c r="Y839" s="263"/>
      <c r="Z839" s="263"/>
      <c r="AB839" s="265" t="str">
        <f t="shared" si="123"/>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2"/>
        <v>0</v>
      </c>
      <c r="Y840" s="263"/>
      <c r="Z840" s="263"/>
      <c r="AB840" s="265" t="str">
        <f t="shared" si="123"/>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2"/>
        <v>0</v>
      </c>
      <c r="Y841" s="263"/>
      <c r="Z841" s="263"/>
      <c r="AB841" s="265" t="str">
        <f t="shared" si="123"/>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2"/>
        <v>0</v>
      </c>
      <c r="Y842" s="263"/>
      <c r="Z842" s="263"/>
      <c r="AB842" s="265" t="str">
        <f t="shared" si="123"/>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2"/>
        <v>0</v>
      </c>
      <c r="Y843" s="263"/>
      <c r="Z843" s="263"/>
      <c r="AB843" s="265" t="str">
        <f t="shared" si="123"/>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2"/>
        <v>0</v>
      </c>
      <c r="Y844" s="263"/>
      <c r="Z844" s="263"/>
      <c r="AB844" s="265" t="str">
        <f t="shared" si="123"/>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2"/>
        <v>0</v>
      </c>
      <c r="Y845" s="263"/>
      <c r="Z845" s="263"/>
      <c r="AB845" s="265" t="str">
        <f t="shared" si="123"/>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2"/>
        <v>0</v>
      </c>
      <c r="Y846" s="263"/>
      <c r="Z846" s="263"/>
      <c r="AB846" s="265" t="str">
        <f t="shared" si="123"/>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1"/>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2"/>
        <v>0</v>
      </c>
      <c r="Y847" s="263"/>
      <c r="Z847" s="263"/>
      <c r="AB847" s="265" t="str">
        <f t="shared" si="123"/>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1"/>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2"/>
        <v>0</v>
      </c>
      <c r="Y848" s="263"/>
      <c r="Z848" s="263"/>
      <c r="AB848" s="265" t="str">
        <f t="shared" si="123"/>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2"/>
        <v>0</v>
      </c>
      <c r="Y849" s="263"/>
      <c r="Z849" s="263"/>
      <c r="AB849" s="265" t="str">
        <f t="shared" si="123"/>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2"/>
        <v>0</v>
      </c>
      <c r="Y850" s="263"/>
      <c r="Z850" s="263"/>
      <c r="AB850" s="265" t="str">
        <f t="shared" si="123"/>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2"/>
        <v>0</v>
      </c>
      <c r="Y851" s="263"/>
      <c r="Z851" s="263"/>
      <c r="AB851" s="265" t="str">
        <f t="shared" si="123"/>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1"/>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2"/>
        <v>0</v>
      </c>
      <c r="Y852" s="263"/>
      <c r="Z852" s="263"/>
      <c r="AB852" s="265" t="str">
        <f t="shared" si="123"/>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1"/>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2"/>
        <v>0</v>
      </c>
      <c r="Y853" s="263"/>
      <c r="Z853" s="263"/>
      <c r="AB853" s="265" t="str">
        <f t="shared" si="123"/>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1"/>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2"/>
        <v>0</v>
      </c>
      <c r="Y854" s="263"/>
      <c r="Z854" s="263"/>
      <c r="AB854" s="265" t="str">
        <f t="shared" si="123"/>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1"/>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2"/>
        <v>0</v>
      </c>
      <c r="Y855" s="263"/>
      <c r="Z855" s="263"/>
      <c r="AB855" s="265" t="str">
        <f t="shared" si="123"/>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1"/>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2"/>
        <v>0</v>
      </c>
      <c r="Y856" s="263"/>
      <c r="Z856" s="263"/>
      <c r="AB856" s="265" t="str">
        <f t="shared" si="123"/>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1"/>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2"/>
        <v>0</v>
      </c>
      <c r="Y857" s="263"/>
      <c r="Z857" s="263"/>
      <c r="AB857" s="265" t="str">
        <f t="shared" si="123"/>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1"/>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2"/>
        <v>0</v>
      </c>
      <c r="Y858" s="263"/>
      <c r="Z858" s="263"/>
      <c r="AB858" s="265" t="str">
        <f t="shared" si="123"/>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1"/>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2"/>
        <v>0</v>
      </c>
      <c r="Y859" s="263"/>
      <c r="Z859" s="263"/>
      <c r="AB859" s="265" t="str">
        <f t="shared" si="123"/>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4">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5">IF(AND(C860="Smelter not listed",OR(LEN(D860)=0,LEN(E860)=0)),1,0)</f>
        <v>0</v>
      </c>
      <c r="Y860" s="263"/>
      <c r="Z860" s="263"/>
      <c r="AB860" s="265" t="str">
        <f t="shared" ref="AB860:AB890" si="126">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4"/>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5"/>
        <v>0</v>
      </c>
      <c r="Y861" s="263"/>
      <c r="Z861" s="263"/>
      <c r="AB861" s="265" t="str">
        <f t="shared" si="126"/>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4"/>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5"/>
        <v>0</v>
      </c>
      <c r="Y862" s="263"/>
      <c r="Z862" s="263"/>
      <c r="AB862" s="265" t="str">
        <f t="shared" si="126"/>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4"/>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5"/>
        <v>0</v>
      </c>
      <c r="Y863" s="263"/>
      <c r="Z863" s="263"/>
      <c r="AB863" s="265" t="str">
        <f t="shared" si="126"/>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4"/>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5"/>
        <v>0</v>
      </c>
      <c r="Y864" s="263"/>
      <c r="Z864" s="263"/>
      <c r="AB864" s="265" t="str">
        <f t="shared" si="126"/>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4"/>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5"/>
        <v>0</v>
      </c>
      <c r="Y865" s="263"/>
      <c r="Z865" s="263"/>
      <c r="AB865" s="265" t="str">
        <f t="shared" si="126"/>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4"/>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5"/>
        <v>0</v>
      </c>
      <c r="Y866" s="263"/>
      <c r="Z866" s="263"/>
      <c r="AB866" s="265" t="str">
        <f t="shared" si="126"/>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4"/>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5"/>
        <v>0</v>
      </c>
      <c r="Y867" s="263"/>
      <c r="Z867" s="263"/>
      <c r="AB867" s="265" t="str">
        <f t="shared" si="126"/>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4"/>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5"/>
        <v>0</v>
      </c>
      <c r="Y868" s="263"/>
      <c r="Z868" s="263"/>
      <c r="AB868" s="265" t="str">
        <f t="shared" si="126"/>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4"/>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5"/>
        <v>0</v>
      </c>
      <c r="Y869" s="263"/>
      <c r="Z869" s="263"/>
      <c r="AB869" s="265" t="str">
        <f t="shared" si="126"/>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4"/>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5"/>
        <v>0</v>
      </c>
      <c r="Y870" s="263"/>
      <c r="Z870" s="263"/>
      <c r="AB870" s="265" t="str">
        <f t="shared" si="126"/>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4"/>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5"/>
        <v>0</v>
      </c>
      <c r="Y871" s="263"/>
      <c r="Z871" s="263"/>
      <c r="AB871" s="265" t="str">
        <f t="shared" si="126"/>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4"/>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5"/>
        <v>0</v>
      </c>
      <c r="Y872" s="263"/>
      <c r="Z872" s="263"/>
      <c r="AB872" s="265" t="str">
        <f t="shared" si="126"/>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4"/>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5"/>
        <v>0</v>
      </c>
      <c r="Y873" s="263"/>
      <c r="Z873" s="263"/>
      <c r="AB873" s="265" t="str">
        <f t="shared" si="126"/>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4"/>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5"/>
        <v>0</v>
      </c>
      <c r="Y874" s="263"/>
      <c r="Z874" s="263"/>
      <c r="AB874" s="265" t="str">
        <f t="shared" si="126"/>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4"/>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5"/>
        <v>0</v>
      </c>
      <c r="Y875" s="263"/>
      <c r="Z875" s="263"/>
      <c r="AB875" s="265" t="str">
        <f t="shared" si="126"/>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4"/>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5"/>
        <v>0</v>
      </c>
      <c r="Y876" s="263"/>
      <c r="Z876" s="263"/>
      <c r="AB876" s="265" t="str">
        <f t="shared" si="126"/>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4"/>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5"/>
        <v>0</v>
      </c>
      <c r="Y877" s="263"/>
      <c r="Z877" s="263"/>
      <c r="AB877" s="265" t="str">
        <f t="shared" si="126"/>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4"/>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5"/>
        <v>0</v>
      </c>
      <c r="Y878" s="263"/>
      <c r="Z878" s="263"/>
      <c r="AB878" s="265" t="str">
        <f t="shared" si="126"/>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4"/>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5"/>
        <v>0</v>
      </c>
      <c r="Y879" s="263"/>
      <c r="Z879" s="263"/>
      <c r="AB879" s="265" t="str">
        <f t="shared" si="126"/>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4"/>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5"/>
        <v>0</v>
      </c>
      <c r="Y880" s="263"/>
      <c r="Z880" s="263"/>
      <c r="AB880" s="265" t="str">
        <f t="shared" si="126"/>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4"/>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5"/>
        <v>0</v>
      </c>
      <c r="Y881" s="263"/>
      <c r="Z881" s="263"/>
      <c r="AB881" s="265" t="str">
        <f t="shared" si="126"/>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4"/>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5"/>
        <v>0</v>
      </c>
      <c r="Y882" s="263"/>
      <c r="Z882" s="263"/>
      <c r="AB882" s="265" t="str">
        <f t="shared" si="126"/>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4"/>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5"/>
        <v>0</v>
      </c>
      <c r="Y883" s="263"/>
      <c r="Z883" s="263"/>
      <c r="AB883" s="265" t="str">
        <f t="shared" si="126"/>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4"/>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5"/>
        <v>0</v>
      </c>
      <c r="Y884" s="263"/>
      <c r="Z884" s="263"/>
      <c r="AB884" s="265" t="str">
        <f t="shared" si="126"/>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4"/>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5"/>
        <v>0</v>
      </c>
      <c r="Y885" s="263"/>
      <c r="Z885" s="263"/>
      <c r="AB885" s="265" t="str">
        <f t="shared" si="126"/>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4"/>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5"/>
        <v>0</v>
      </c>
      <c r="Y886" s="263"/>
      <c r="Z886" s="263"/>
      <c r="AB886" s="265" t="str">
        <f t="shared" si="126"/>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4"/>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5"/>
        <v>0</v>
      </c>
      <c r="Y887" s="263"/>
      <c r="Z887" s="263"/>
      <c r="AB887" s="265" t="str">
        <f t="shared" si="126"/>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4"/>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5"/>
        <v>0</v>
      </c>
      <c r="Y888" s="263"/>
      <c r="Z888" s="263"/>
      <c r="AB888" s="265" t="str">
        <f t="shared" si="126"/>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4"/>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5"/>
        <v>0</v>
      </c>
      <c r="Y889" s="263"/>
      <c r="Z889" s="263"/>
      <c r="AB889" s="265" t="str">
        <f t="shared" si="126"/>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4"/>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5"/>
        <v>0</v>
      </c>
      <c r="Y890" s="263"/>
      <c r="Z890" s="263"/>
      <c r="AB890" s="265" t="str">
        <f t="shared" si="126"/>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7">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8">IF(AND(C891="Smelter not listed",OR(LEN(D891)=0,LEN(E891)=0)),1,0)</f>
        <v>0</v>
      </c>
      <c r="Y891" s="263"/>
      <c r="Z891" s="263"/>
      <c r="AB891" s="265" t="str">
        <f t="shared" ref="AB891" si="129">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30">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1">IF(AND(C892="Smelter not listed",OR(LEN(D892)=0,LEN(E892)=0)),1,0)</f>
        <v>0</v>
      </c>
      <c r="Y892" s="263"/>
      <c r="Z892" s="263"/>
      <c r="AB892" s="265" t="str">
        <f t="shared" ref="AB892:AB923" si="132">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0"/>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1"/>
        <v>0</v>
      </c>
      <c r="Y893" s="263"/>
      <c r="Z893" s="263"/>
      <c r="AB893" s="265" t="str">
        <f t="shared" si="132"/>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0"/>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1"/>
        <v>0</v>
      </c>
      <c r="Y894" s="263"/>
      <c r="Z894" s="263"/>
      <c r="AB894" s="265" t="str">
        <f t="shared" si="132"/>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0"/>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1"/>
        <v>0</v>
      </c>
      <c r="Y895" s="263"/>
      <c r="Z895" s="263"/>
      <c r="AB895" s="265" t="str">
        <f t="shared" si="132"/>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0"/>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1"/>
        <v>0</v>
      </c>
      <c r="Y896" s="263"/>
      <c r="Z896" s="263"/>
      <c r="AB896" s="265" t="str">
        <f t="shared" si="132"/>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0"/>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1"/>
        <v>0</v>
      </c>
      <c r="Y897" s="263"/>
      <c r="Z897" s="263"/>
      <c r="AB897" s="265" t="str">
        <f t="shared" si="132"/>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0"/>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1"/>
        <v>0</v>
      </c>
      <c r="Y898" s="263"/>
      <c r="Z898" s="263"/>
      <c r="AB898" s="265" t="str">
        <f t="shared" si="132"/>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0"/>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1"/>
        <v>0</v>
      </c>
      <c r="Y899" s="263"/>
      <c r="Z899" s="263"/>
      <c r="AB899" s="265" t="str">
        <f t="shared" si="132"/>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0"/>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1"/>
        <v>0</v>
      </c>
      <c r="Y900" s="263"/>
      <c r="Z900" s="263"/>
      <c r="AB900" s="265" t="str">
        <f t="shared" si="132"/>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0"/>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1"/>
        <v>0</v>
      </c>
      <c r="Y901" s="263"/>
      <c r="Z901" s="263"/>
      <c r="AB901" s="265" t="str">
        <f t="shared" si="132"/>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0"/>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1"/>
        <v>0</v>
      </c>
      <c r="Y902" s="263"/>
      <c r="Z902" s="263"/>
      <c r="AB902" s="265" t="str">
        <f t="shared" si="132"/>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0"/>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1"/>
        <v>0</v>
      </c>
      <c r="Y903" s="263"/>
      <c r="Z903" s="263"/>
      <c r="AB903" s="265" t="str">
        <f t="shared" si="132"/>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0"/>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1"/>
        <v>0</v>
      </c>
      <c r="Y904" s="263"/>
      <c r="Z904" s="263"/>
      <c r="AB904" s="265" t="str">
        <f t="shared" si="132"/>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0"/>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1"/>
        <v>0</v>
      </c>
      <c r="Y905" s="263"/>
      <c r="Z905" s="263"/>
      <c r="AB905" s="265" t="str">
        <f t="shared" si="132"/>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0"/>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1"/>
        <v>0</v>
      </c>
      <c r="Y906" s="263"/>
      <c r="Z906" s="263"/>
      <c r="AB906" s="265" t="str">
        <f t="shared" si="132"/>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0"/>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1"/>
        <v>0</v>
      </c>
      <c r="Y907" s="263"/>
      <c r="Z907" s="263"/>
      <c r="AB907" s="265" t="str">
        <f t="shared" si="132"/>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0"/>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1"/>
        <v>0</v>
      </c>
      <c r="Y908" s="263"/>
      <c r="Z908" s="263"/>
      <c r="AB908" s="265" t="str">
        <f t="shared" si="132"/>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0"/>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1"/>
        <v>0</v>
      </c>
      <c r="Y909" s="263"/>
      <c r="Z909" s="263"/>
      <c r="AB909" s="265" t="str">
        <f t="shared" si="132"/>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0"/>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1"/>
        <v>0</v>
      </c>
      <c r="Y910" s="263"/>
      <c r="Z910" s="263"/>
      <c r="AB910" s="265" t="str">
        <f t="shared" si="132"/>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0"/>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1"/>
        <v>0</v>
      </c>
      <c r="Y911" s="263"/>
      <c r="Z911" s="263"/>
      <c r="AB911" s="265" t="str">
        <f t="shared" si="132"/>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0"/>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1"/>
        <v>0</v>
      </c>
      <c r="Y912" s="263"/>
      <c r="Z912" s="263"/>
      <c r="AB912" s="265" t="str">
        <f t="shared" si="132"/>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0"/>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1"/>
        <v>0</v>
      </c>
      <c r="Y913" s="263"/>
      <c r="Z913" s="263"/>
      <c r="AB913" s="265" t="str">
        <f t="shared" si="132"/>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0"/>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1"/>
        <v>0</v>
      </c>
      <c r="Y914" s="263"/>
      <c r="Z914" s="263"/>
      <c r="AB914" s="265" t="str">
        <f t="shared" si="132"/>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0"/>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1"/>
        <v>0</v>
      </c>
      <c r="Y915" s="263"/>
      <c r="Z915" s="263"/>
      <c r="AB915" s="265" t="str">
        <f t="shared" si="132"/>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0"/>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1"/>
        <v>0</v>
      </c>
      <c r="Y916" s="263"/>
      <c r="Z916" s="263"/>
      <c r="AB916" s="265" t="str">
        <f t="shared" si="132"/>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0"/>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1"/>
        <v>0</v>
      </c>
      <c r="Y917" s="263"/>
      <c r="Z917" s="263"/>
      <c r="AB917" s="265" t="str">
        <f t="shared" si="132"/>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0"/>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1"/>
        <v>0</v>
      </c>
      <c r="Y918" s="263"/>
      <c r="Z918" s="263"/>
      <c r="AB918" s="265" t="str">
        <f t="shared" si="132"/>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0"/>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1"/>
        <v>0</v>
      </c>
      <c r="Y919" s="263"/>
      <c r="Z919" s="263"/>
      <c r="AB919" s="265" t="str">
        <f t="shared" si="132"/>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0"/>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1"/>
        <v>0</v>
      </c>
      <c r="Y920" s="263"/>
      <c r="Z920" s="263"/>
      <c r="AB920" s="265" t="str">
        <f t="shared" si="132"/>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0"/>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1"/>
        <v>0</v>
      </c>
      <c r="Y921" s="263"/>
      <c r="Z921" s="263"/>
      <c r="AB921" s="265" t="str">
        <f t="shared" si="132"/>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0"/>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1"/>
        <v>0</v>
      </c>
      <c r="Y922" s="263"/>
      <c r="Z922" s="263"/>
      <c r="AB922" s="265" t="str">
        <f t="shared" si="132"/>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0"/>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1"/>
        <v>0</v>
      </c>
      <c r="Y923" s="263"/>
      <c r="Z923" s="263"/>
      <c r="AB923" s="265" t="str">
        <f t="shared" si="132"/>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3">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4">IF(AND(C924="Smelter not listed",OR(LEN(D924)=0,LEN(E924)=0)),1,0)</f>
        <v>0</v>
      </c>
      <c r="Y924" s="263"/>
      <c r="Z924" s="263"/>
      <c r="AB924" s="265" t="str">
        <f t="shared" ref="AB924:AB954" si="135">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3"/>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4"/>
        <v>0</v>
      </c>
      <c r="Y925" s="263"/>
      <c r="Z925" s="263"/>
      <c r="AB925" s="265" t="str">
        <f t="shared" si="135"/>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3"/>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4"/>
        <v>0</v>
      </c>
      <c r="Y926" s="263"/>
      <c r="Z926" s="263"/>
      <c r="AB926" s="265" t="str">
        <f t="shared" si="135"/>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3"/>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4"/>
        <v>0</v>
      </c>
      <c r="Y927" s="263"/>
      <c r="Z927" s="263"/>
      <c r="AB927" s="265" t="str">
        <f t="shared" si="135"/>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3"/>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4"/>
        <v>0</v>
      </c>
      <c r="Y928" s="263"/>
      <c r="Z928" s="263"/>
      <c r="AB928" s="265" t="str">
        <f t="shared" si="135"/>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3"/>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4"/>
        <v>0</v>
      </c>
      <c r="Y929" s="263"/>
      <c r="Z929" s="263"/>
      <c r="AB929" s="265" t="str">
        <f t="shared" si="135"/>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3"/>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4"/>
        <v>0</v>
      </c>
      <c r="Y930" s="263"/>
      <c r="Z930" s="263"/>
      <c r="AB930" s="265" t="str">
        <f t="shared" si="135"/>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3"/>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4"/>
        <v>0</v>
      </c>
      <c r="Y931" s="263"/>
      <c r="Z931" s="263"/>
      <c r="AB931" s="265" t="str">
        <f t="shared" si="135"/>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3"/>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4"/>
        <v>0</v>
      </c>
      <c r="Y932" s="263"/>
      <c r="Z932" s="263"/>
      <c r="AB932" s="265" t="str">
        <f t="shared" si="135"/>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3"/>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4"/>
        <v>0</v>
      </c>
      <c r="Y933" s="263"/>
      <c r="Z933" s="263"/>
      <c r="AB933" s="265" t="str">
        <f t="shared" si="135"/>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3"/>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4"/>
        <v>0</v>
      </c>
      <c r="Y934" s="263"/>
      <c r="Z934" s="263"/>
      <c r="AB934" s="265" t="str">
        <f t="shared" si="135"/>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3"/>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4"/>
        <v>0</v>
      </c>
      <c r="Y935" s="263"/>
      <c r="Z935" s="263"/>
      <c r="AB935" s="265" t="str">
        <f t="shared" si="135"/>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3"/>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4"/>
        <v>0</v>
      </c>
      <c r="Y936" s="263"/>
      <c r="Z936" s="263"/>
      <c r="AB936" s="265" t="str">
        <f t="shared" si="135"/>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3"/>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4"/>
        <v>0</v>
      </c>
      <c r="Y937" s="263"/>
      <c r="Z937" s="263"/>
      <c r="AB937" s="265" t="str">
        <f t="shared" si="135"/>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3"/>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4"/>
        <v>0</v>
      </c>
      <c r="Y938" s="263"/>
      <c r="Z938" s="263"/>
      <c r="AB938" s="265" t="str">
        <f t="shared" si="135"/>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3"/>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4"/>
        <v>0</v>
      </c>
      <c r="Y939" s="263"/>
      <c r="Z939" s="263"/>
      <c r="AB939" s="265" t="str">
        <f t="shared" si="135"/>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3"/>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4"/>
        <v>0</v>
      </c>
      <c r="Y940" s="263"/>
      <c r="Z940" s="263"/>
      <c r="AB940" s="265" t="str">
        <f t="shared" si="135"/>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3"/>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4"/>
        <v>0</v>
      </c>
      <c r="Y941" s="263"/>
      <c r="Z941" s="263"/>
      <c r="AB941" s="265" t="str">
        <f t="shared" si="135"/>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3"/>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4"/>
        <v>0</v>
      </c>
      <c r="Y942" s="263"/>
      <c r="Z942" s="263"/>
      <c r="AB942" s="265" t="str">
        <f t="shared" si="135"/>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3"/>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4"/>
        <v>0</v>
      </c>
      <c r="Y943" s="263"/>
      <c r="Z943" s="263"/>
      <c r="AB943" s="265" t="str">
        <f t="shared" si="135"/>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3"/>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4"/>
        <v>0</v>
      </c>
      <c r="Y944" s="263"/>
      <c r="Z944" s="263"/>
      <c r="AB944" s="265" t="str">
        <f t="shared" si="135"/>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3"/>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4"/>
        <v>0</v>
      </c>
      <c r="Y945" s="263"/>
      <c r="Z945" s="263"/>
      <c r="AB945" s="265" t="str">
        <f t="shared" si="135"/>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3"/>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4"/>
        <v>0</v>
      </c>
      <c r="Y946" s="263"/>
      <c r="Z946" s="263"/>
      <c r="AB946" s="265" t="str">
        <f t="shared" si="135"/>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3"/>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4"/>
        <v>0</v>
      </c>
      <c r="Y947" s="263"/>
      <c r="Z947" s="263"/>
      <c r="AB947" s="265" t="str">
        <f t="shared" si="135"/>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3"/>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4"/>
        <v>0</v>
      </c>
      <c r="Y948" s="263"/>
      <c r="Z948" s="263"/>
      <c r="AB948" s="265" t="str">
        <f t="shared" si="135"/>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3"/>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4"/>
        <v>0</v>
      </c>
      <c r="Y949" s="263"/>
      <c r="Z949" s="263"/>
      <c r="AB949" s="265" t="str">
        <f t="shared" si="135"/>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3"/>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4"/>
        <v>0</v>
      </c>
      <c r="Y950" s="263"/>
      <c r="Z950" s="263"/>
      <c r="AB950" s="265" t="str">
        <f t="shared" si="135"/>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3"/>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4"/>
        <v>0</v>
      </c>
      <c r="Y951" s="263"/>
      <c r="Z951" s="263"/>
      <c r="AB951" s="265" t="str">
        <f t="shared" si="135"/>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3"/>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4"/>
        <v>0</v>
      </c>
      <c r="Y952" s="263"/>
      <c r="Z952" s="263"/>
      <c r="AB952" s="265" t="str">
        <f t="shared" si="135"/>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3"/>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4"/>
        <v>0</v>
      </c>
      <c r="Y953" s="263"/>
      <c r="Z953" s="263"/>
      <c r="AB953" s="265" t="str">
        <f t="shared" si="135"/>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3"/>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4"/>
        <v>0</v>
      </c>
      <c r="Y954" s="263"/>
      <c r="Z954" s="263"/>
      <c r="AB954" s="265" t="str">
        <f t="shared" si="135"/>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6">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7">IF(AND(C955="Smelter not listed",OR(LEN(D955)=0,LEN(E955)=0)),1,0)</f>
        <v>0</v>
      </c>
      <c r="Y955" s="263"/>
      <c r="Z955" s="263"/>
      <c r="AB955" s="265" t="str">
        <f t="shared" ref="AB955" si="138">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9">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40">IF(AND(C956="Smelter not listed",OR(LEN(D956)=0,LEN(E956)=0)),1,0)</f>
        <v>0</v>
      </c>
      <c r="Y956" s="263"/>
      <c r="Z956" s="263"/>
      <c r="AB956" s="265" t="str">
        <f t="shared" ref="AB956:AB987" si="141">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9"/>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0"/>
        <v>0</v>
      </c>
      <c r="Y957" s="263"/>
      <c r="Z957" s="263"/>
      <c r="AB957" s="265" t="str">
        <f t="shared" si="141"/>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9"/>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0"/>
        <v>0</v>
      </c>
      <c r="Y958" s="263"/>
      <c r="Z958" s="263"/>
      <c r="AB958" s="265" t="str">
        <f t="shared" si="141"/>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9"/>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0"/>
        <v>0</v>
      </c>
      <c r="Y959" s="263"/>
      <c r="Z959" s="263"/>
      <c r="AB959" s="265" t="str">
        <f t="shared" si="141"/>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9"/>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0"/>
        <v>0</v>
      </c>
      <c r="Y960" s="263"/>
      <c r="Z960" s="263"/>
      <c r="AB960" s="265" t="str">
        <f t="shared" si="141"/>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9"/>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0"/>
        <v>0</v>
      </c>
      <c r="Y961" s="263"/>
      <c r="Z961" s="263"/>
      <c r="AB961" s="265" t="str">
        <f t="shared" si="141"/>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9"/>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0"/>
        <v>0</v>
      </c>
      <c r="Y962" s="263"/>
      <c r="Z962" s="263"/>
      <c r="AB962" s="265" t="str">
        <f t="shared" si="141"/>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9"/>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0"/>
        <v>0</v>
      </c>
      <c r="Y963" s="263"/>
      <c r="Z963" s="263"/>
      <c r="AB963" s="265" t="str">
        <f t="shared" si="141"/>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9"/>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0"/>
        <v>0</v>
      </c>
      <c r="Y964" s="263"/>
      <c r="Z964" s="263"/>
      <c r="AB964" s="265" t="str">
        <f t="shared" si="141"/>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9"/>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0"/>
        <v>0</v>
      </c>
      <c r="Y965" s="263"/>
      <c r="Z965" s="263"/>
      <c r="AB965" s="265" t="str">
        <f t="shared" si="141"/>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9"/>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0"/>
        <v>0</v>
      </c>
      <c r="Y966" s="263"/>
      <c r="Z966" s="263"/>
      <c r="AB966" s="265" t="str">
        <f t="shared" si="141"/>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9"/>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0"/>
        <v>0</v>
      </c>
      <c r="Y967" s="263"/>
      <c r="Z967" s="263"/>
      <c r="AB967" s="265" t="str">
        <f t="shared" si="141"/>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9"/>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0"/>
        <v>0</v>
      </c>
      <c r="Y968" s="263"/>
      <c r="Z968" s="263"/>
      <c r="AB968" s="265" t="str">
        <f t="shared" si="141"/>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9"/>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0"/>
        <v>0</v>
      </c>
      <c r="Y969" s="263"/>
      <c r="Z969" s="263"/>
      <c r="AB969" s="265" t="str">
        <f t="shared" si="141"/>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9"/>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0"/>
        <v>0</v>
      </c>
      <c r="Y970" s="263"/>
      <c r="Z970" s="263"/>
      <c r="AB970" s="265" t="str">
        <f t="shared" si="141"/>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9"/>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0"/>
        <v>0</v>
      </c>
      <c r="Y971" s="263"/>
      <c r="Z971" s="263"/>
      <c r="AB971" s="265" t="str">
        <f t="shared" si="141"/>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9"/>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0"/>
        <v>0</v>
      </c>
      <c r="Y972" s="263"/>
      <c r="Z972" s="263"/>
      <c r="AB972" s="265" t="str">
        <f t="shared" si="141"/>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9"/>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0"/>
        <v>0</v>
      </c>
      <c r="Y973" s="263"/>
      <c r="Z973" s="263"/>
      <c r="AB973" s="265" t="str">
        <f t="shared" si="141"/>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9"/>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0"/>
        <v>0</v>
      </c>
      <c r="Y974" s="263"/>
      <c r="Z974" s="263"/>
      <c r="AB974" s="265" t="str">
        <f t="shared" si="141"/>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9"/>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0"/>
        <v>0</v>
      </c>
      <c r="Y975" s="263"/>
      <c r="Z975" s="263"/>
      <c r="AB975" s="265" t="str">
        <f t="shared" si="141"/>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9"/>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0"/>
        <v>0</v>
      </c>
      <c r="Y976" s="263"/>
      <c r="Z976" s="263"/>
      <c r="AB976" s="265" t="str">
        <f t="shared" si="141"/>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9"/>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0"/>
        <v>0</v>
      </c>
      <c r="Y977" s="263"/>
      <c r="Z977" s="263"/>
      <c r="AB977" s="265" t="str">
        <f t="shared" si="141"/>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9"/>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0"/>
        <v>0</v>
      </c>
      <c r="Y978" s="263"/>
      <c r="Z978" s="263"/>
      <c r="AB978" s="265" t="str">
        <f t="shared" si="141"/>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9"/>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0"/>
        <v>0</v>
      </c>
      <c r="Y979" s="263"/>
      <c r="Z979" s="263"/>
      <c r="AB979" s="265" t="str">
        <f t="shared" si="141"/>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9"/>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0"/>
        <v>0</v>
      </c>
      <c r="Y980" s="263"/>
      <c r="Z980" s="263"/>
      <c r="AB980" s="265" t="str">
        <f t="shared" si="141"/>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9"/>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0"/>
        <v>0</v>
      </c>
      <c r="Y981" s="263"/>
      <c r="Z981" s="263"/>
      <c r="AB981" s="265" t="str">
        <f t="shared" si="141"/>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9"/>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0"/>
        <v>0</v>
      </c>
      <c r="Y982" s="263"/>
      <c r="Z982" s="263"/>
      <c r="AB982" s="265" t="str">
        <f t="shared" si="141"/>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9"/>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0"/>
        <v>0</v>
      </c>
      <c r="Y983" s="263"/>
      <c r="Z983" s="263"/>
      <c r="AB983" s="265" t="str">
        <f t="shared" si="141"/>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9"/>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0"/>
        <v>0</v>
      </c>
      <c r="Y984" s="263"/>
      <c r="Z984" s="263"/>
      <c r="AB984" s="265" t="str">
        <f t="shared" si="141"/>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9"/>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0"/>
        <v>0</v>
      </c>
      <c r="Y985" s="263"/>
      <c r="Z985" s="263"/>
      <c r="AB985" s="265" t="str">
        <f t="shared" si="141"/>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9"/>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0"/>
        <v>0</v>
      </c>
      <c r="Y986" s="263"/>
      <c r="Z986" s="263"/>
      <c r="AB986" s="265" t="str">
        <f t="shared" si="141"/>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9"/>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0"/>
        <v>0</v>
      </c>
      <c r="Y987" s="263"/>
      <c r="Z987" s="263"/>
      <c r="AB987" s="265" t="str">
        <f t="shared" si="141"/>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2">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3">IF(AND(C988="Smelter not listed",OR(LEN(D988)=0,LEN(E988)=0)),1,0)</f>
        <v>0</v>
      </c>
      <c r="Y988" s="263"/>
      <c r="Z988" s="263"/>
      <c r="AB988" s="265" t="str">
        <f t="shared" ref="AB988:AB1018" si="144">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2"/>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3"/>
        <v>0</v>
      </c>
      <c r="Y989" s="263"/>
      <c r="Z989" s="263"/>
      <c r="AB989" s="265" t="str">
        <f t="shared" si="144"/>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2"/>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3"/>
        <v>0</v>
      </c>
      <c r="Y990" s="263"/>
      <c r="Z990" s="263"/>
      <c r="AB990" s="265" t="str">
        <f t="shared" si="144"/>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2"/>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3"/>
        <v>0</v>
      </c>
      <c r="Y991" s="263"/>
      <c r="Z991" s="263"/>
      <c r="AB991" s="265" t="str">
        <f t="shared" si="144"/>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2"/>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3"/>
        <v>0</v>
      </c>
      <c r="Y992" s="263"/>
      <c r="Z992" s="263"/>
      <c r="AB992" s="265" t="str">
        <f t="shared" si="144"/>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2"/>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3"/>
        <v>0</v>
      </c>
      <c r="Y993" s="263"/>
      <c r="Z993" s="263"/>
      <c r="AB993" s="265" t="str">
        <f t="shared" si="144"/>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2"/>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3"/>
        <v>0</v>
      </c>
      <c r="Y994" s="263"/>
      <c r="Z994" s="263"/>
      <c r="AB994" s="265" t="str">
        <f t="shared" si="144"/>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2"/>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3"/>
        <v>0</v>
      </c>
      <c r="Y995" s="263"/>
      <c r="Z995" s="263"/>
      <c r="AB995" s="265" t="str">
        <f t="shared" si="144"/>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2"/>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3"/>
        <v>0</v>
      </c>
      <c r="Y996" s="263"/>
      <c r="Z996" s="263"/>
      <c r="AB996" s="265" t="str">
        <f t="shared" si="144"/>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2"/>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3"/>
        <v>0</v>
      </c>
      <c r="Y997" s="263"/>
      <c r="Z997" s="263"/>
      <c r="AB997" s="265" t="str">
        <f t="shared" si="144"/>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2"/>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3"/>
        <v>0</v>
      </c>
      <c r="Y998" s="263"/>
      <c r="Z998" s="263"/>
      <c r="AB998" s="265" t="str">
        <f t="shared" si="144"/>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2"/>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3"/>
        <v>0</v>
      </c>
      <c r="Y999" s="263"/>
      <c r="Z999" s="263"/>
      <c r="AB999" s="265" t="str">
        <f t="shared" si="144"/>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2"/>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3"/>
        <v>0</v>
      </c>
      <c r="Y1000" s="263"/>
      <c r="Z1000" s="263"/>
      <c r="AB1000" s="265" t="str">
        <f t="shared" si="144"/>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2"/>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3"/>
        <v>0</v>
      </c>
      <c r="Y1001" s="263"/>
      <c r="Z1001" s="263"/>
      <c r="AB1001" s="265" t="str">
        <f t="shared" si="144"/>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2"/>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3"/>
        <v>0</v>
      </c>
      <c r="Y1002" s="263"/>
      <c r="Z1002" s="263"/>
      <c r="AB1002" s="265" t="str">
        <f t="shared" si="144"/>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2"/>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3"/>
        <v>0</v>
      </c>
      <c r="Y1003" s="263"/>
      <c r="Z1003" s="263"/>
      <c r="AB1003" s="265" t="str">
        <f t="shared" si="144"/>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2"/>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3"/>
        <v>0</v>
      </c>
      <c r="Y1004" s="263"/>
      <c r="Z1004" s="263"/>
      <c r="AB1004" s="265" t="str">
        <f t="shared" si="144"/>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2"/>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3"/>
        <v>0</v>
      </c>
      <c r="Y1005" s="263"/>
      <c r="Z1005" s="263"/>
      <c r="AB1005" s="265" t="str">
        <f t="shared" si="144"/>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2"/>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3"/>
        <v>0</v>
      </c>
      <c r="Y1006" s="263"/>
      <c r="Z1006" s="263"/>
      <c r="AB1006" s="265" t="str">
        <f t="shared" si="144"/>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2"/>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3"/>
        <v>0</v>
      </c>
      <c r="Y1007" s="263"/>
      <c r="Z1007" s="263"/>
      <c r="AB1007" s="265" t="str">
        <f t="shared" si="144"/>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2"/>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3"/>
        <v>0</v>
      </c>
      <c r="Y1008" s="263"/>
      <c r="Z1008" s="263"/>
      <c r="AB1008" s="265" t="str">
        <f t="shared" si="144"/>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2"/>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3"/>
        <v>0</v>
      </c>
      <c r="Y1009" s="263"/>
      <c r="Z1009" s="263"/>
      <c r="AB1009" s="265" t="str">
        <f t="shared" si="144"/>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2"/>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3"/>
        <v>0</v>
      </c>
      <c r="Y1010" s="263"/>
      <c r="Z1010" s="263"/>
      <c r="AB1010" s="265" t="str">
        <f t="shared" si="144"/>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2"/>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3"/>
        <v>0</v>
      </c>
      <c r="Y1011" s="263"/>
      <c r="Z1011" s="263"/>
      <c r="AB1011" s="265" t="str">
        <f t="shared" si="144"/>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2"/>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3"/>
        <v>0</v>
      </c>
      <c r="Y1012" s="263"/>
      <c r="Z1012" s="263"/>
      <c r="AB1012" s="265" t="str">
        <f t="shared" si="144"/>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2"/>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3"/>
        <v>0</v>
      </c>
      <c r="Y1013" s="263"/>
      <c r="Z1013" s="263"/>
      <c r="AB1013" s="265" t="str">
        <f t="shared" si="144"/>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2"/>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3"/>
        <v>0</v>
      </c>
      <c r="Y1014" s="263"/>
      <c r="Z1014" s="263"/>
      <c r="AB1014" s="265" t="str">
        <f t="shared" si="144"/>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2"/>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3"/>
        <v>0</v>
      </c>
      <c r="Y1015" s="263"/>
      <c r="Z1015" s="263"/>
      <c r="AB1015" s="265" t="str">
        <f t="shared" si="144"/>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2"/>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3"/>
        <v>0</v>
      </c>
      <c r="Y1016" s="263"/>
      <c r="Z1016" s="263"/>
      <c r="AB1016" s="265" t="str">
        <f t="shared" si="144"/>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2"/>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3"/>
        <v>0</v>
      </c>
      <c r="Y1017" s="263"/>
      <c r="Z1017" s="263"/>
      <c r="AB1017" s="265" t="str">
        <f t="shared" si="144"/>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2"/>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3"/>
        <v>0</v>
      </c>
      <c r="Y1018" s="263"/>
      <c r="Z1018" s="263"/>
      <c r="AB1018" s="265" t="str">
        <f t="shared" si="144"/>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5">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6">IF(AND(C1019="Smelter not listed",OR(LEN(D1019)=0,LEN(E1019)=0)),1,0)</f>
        <v>0</v>
      </c>
      <c r="Y1019" s="263"/>
      <c r="Z1019" s="263"/>
      <c r="AB1019" s="265" t="str">
        <f t="shared" ref="AB1019" si="147">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8">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9">IF(AND(C1020="Smelter not listed",OR(LEN(D1020)=0,LEN(E1020)=0)),1,0)</f>
        <v>0</v>
      </c>
      <c r="Y1020" s="263"/>
      <c r="Z1020" s="263"/>
      <c r="AB1020" s="265" t="str">
        <f t="shared" ref="AB1020:AB1051" si="150">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8"/>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9"/>
        <v>0</v>
      </c>
      <c r="Y1021" s="263"/>
      <c r="Z1021" s="263"/>
      <c r="AB1021" s="265" t="str">
        <f t="shared" si="150"/>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8"/>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9"/>
        <v>0</v>
      </c>
      <c r="Y1022" s="263"/>
      <c r="Z1022" s="263"/>
      <c r="AB1022" s="265" t="str">
        <f t="shared" si="150"/>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8"/>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9"/>
        <v>0</v>
      </c>
      <c r="Y1023" s="263"/>
      <c r="Z1023" s="263"/>
      <c r="AB1023" s="265" t="str">
        <f t="shared" si="150"/>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8"/>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9"/>
        <v>0</v>
      </c>
      <c r="Y1024" s="263"/>
      <c r="Z1024" s="263"/>
      <c r="AB1024" s="265" t="str">
        <f t="shared" si="150"/>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8"/>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9"/>
        <v>0</v>
      </c>
      <c r="Y1025" s="263"/>
      <c r="Z1025" s="263"/>
      <c r="AB1025" s="265" t="str">
        <f t="shared" si="150"/>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8"/>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9"/>
        <v>0</v>
      </c>
      <c r="Y1026" s="263"/>
      <c r="Z1026" s="263"/>
      <c r="AB1026" s="265" t="str">
        <f t="shared" si="150"/>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8"/>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9"/>
        <v>0</v>
      </c>
      <c r="Y1027" s="263"/>
      <c r="Z1027" s="263"/>
      <c r="AB1027" s="265" t="str">
        <f t="shared" si="150"/>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8"/>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9"/>
        <v>0</v>
      </c>
      <c r="Y1028" s="263"/>
      <c r="Z1028" s="263"/>
      <c r="AB1028" s="265" t="str">
        <f t="shared" si="150"/>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8"/>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9"/>
        <v>0</v>
      </c>
      <c r="Y1029" s="263"/>
      <c r="Z1029" s="263"/>
      <c r="AB1029" s="265" t="str">
        <f t="shared" si="150"/>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8"/>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9"/>
        <v>0</v>
      </c>
      <c r="Y1030" s="263"/>
      <c r="Z1030" s="263"/>
      <c r="AB1030" s="265" t="str">
        <f t="shared" si="150"/>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8"/>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9"/>
        <v>0</v>
      </c>
      <c r="Y1031" s="263"/>
      <c r="Z1031" s="263"/>
      <c r="AB1031" s="265" t="str">
        <f t="shared" si="150"/>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8"/>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9"/>
        <v>0</v>
      </c>
      <c r="Y1032" s="263"/>
      <c r="Z1032" s="263"/>
      <c r="AB1032" s="265" t="str">
        <f t="shared" si="150"/>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8"/>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9"/>
        <v>0</v>
      </c>
      <c r="Y1033" s="263"/>
      <c r="Z1033" s="263"/>
      <c r="AB1033" s="265" t="str">
        <f t="shared" si="150"/>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8"/>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9"/>
        <v>0</v>
      </c>
      <c r="Y1034" s="263"/>
      <c r="Z1034" s="263"/>
      <c r="AB1034" s="265" t="str">
        <f t="shared" si="150"/>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8"/>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9"/>
        <v>0</v>
      </c>
      <c r="Y1035" s="263"/>
      <c r="Z1035" s="263"/>
      <c r="AB1035" s="265" t="str">
        <f t="shared" si="150"/>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8"/>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9"/>
        <v>0</v>
      </c>
      <c r="Y1036" s="263"/>
      <c r="Z1036" s="263"/>
      <c r="AB1036" s="265" t="str">
        <f t="shared" si="150"/>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8"/>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9"/>
        <v>0</v>
      </c>
      <c r="Y1037" s="263"/>
      <c r="Z1037" s="263"/>
      <c r="AB1037" s="265" t="str">
        <f t="shared" si="150"/>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8"/>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9"/>
        <v>0</v>
      </c>
      <c r="Y1038" s="263"/>
      <c r="Z1038" s="263"/>
      <c r="AB1038" s="265" t="str">
        <f t="shared" si="150"/>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8"/>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9"/>
        <v>0</v>
      </c>
      <c r="Y1039" s="263"/>
      <c r="Z1039" s="263"/>
      <c r="AB1039" s="265" t="str">
        <f t="shared" si="150"/>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8"/>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9"/>
        <v>0</v>
      </c>
      <c r="Y1040" s="263"/>
      <c r="Z1040" s="263"/>
      <c r="AB1040" s="265" t="str">
        <f t="shared" si="150"/>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8"/>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9"/>
        <v>0</v>
      </c>
      <c r="Y1041" s="263"/>
      <c r="Z1041" s="263"/>
      <c r="AB1041" s="265" t="str">
        <f t="shared" si="150"/>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8"/>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9"/>
        <v>0</v>
      </c>
      <c r="Y1042" s="263"/>
      <c r="Z1042" s="263"/>
      <c r="AB1042" s="265" t="str">
        <f t="shared" si="150"/>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8"/>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9"/>
        <v>0</v>
      </c>
      <c r="Y1043" s="263"/>
      <c r="Z1043" s="263"/>
      <c r="AB1043" s="265" t="str">
        <f t="shared" si="150"/>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8"/>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9"/>
        <v>0</v>
      </c>
      <c r="Y1044" s="263"/>
      <c r="Z1044" s="263"/>
      <c r="AB1044" s="265" t="str">
        <f t="shared" si="150"/>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8"/>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9"/>
        <v>0</v>
      </c>
      <c r="Y1045" s="263"/>
      <c r="Z1045" s="263"/>
      <c r="AB1045" s="265" t="str">
        <f t="shared" si="150"/>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8"/>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9"/>
        <v>0</v>
      </c>
      <c r="Y1046" s="263"/>
      <c r="Z1046" s="263"/>
      <c r="AB1046" s="265" t="str">
        <f t="shared" si="150"/>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8"/>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9"/>
        <v>0</v>
      </c>
      <c r="Y1047" s="263"/>
      <c r="Z1047" s="263"/>
      <c r="AB1047" s="265" t="str">
        <f t="shared" si="150"/>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8"/>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9"/>
        <v>0</v>
      </c>
      <c r="Y1048" s="263"/>
      <c r="Z1048" s="263"/>
      <c r="AB1048" s="265" t="str">
        <f t="shared" si="150"/>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8"/>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9"/>
        <v>0</v>
      </c>
      <c r="Y1049" s="263"/>
      <c r="Z1049" s="263"/>
      <c r="AB1049" s="265" t="str">
        <f t="shared" si="150"/>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8"/>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9"/>
        <v>0</v>
      </c>
      <c r="Y1050" s="263"/>
      <c r="Z1050" s="263"/>
      <c r="AB1050" s="265" t="str">
        <f t="shared" si="150"/>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8"/>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9"/>
        <v>0</v>
      </c>
      <c r="Y1051" s="263"/>
      <c r="Z1051" s="263"/>
      <c r="AB1051" s="265" t="str">
        <f t="shared" si="150"/>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1">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2">IF(AND(C1052="Smelter not listed",OR(LEN(D1052)=0,LEN(E1052)=0)),1,0)</f>
        <v>0</v>
      </c>
      <c r="Y1052" s="263"/>
      <c r="Z1052" s="263"/>
      <c r="AB1052" s="265" t="str">
        <f t="shared" ref="AB1052:AB1082" si="153">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1"/>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2"/>
        <v>0</v>
      </c>
      <c r="Y1053" s="263"/>
      <c r="Z1053" s="263"/>
      <c r="AB1053" s="265" t="str">
        <f t="shared" si="153"/>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1"/>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2"/>
        <v>0</v>
      </c>
      <c r="Y1054" s="263"/>
      <c r="Z1054" s="263"/>
      <c r="AB1054" s="265" t="str">
        <f t="shared" si="153"/>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1"/>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2"/>
        <v>0</v>
      </c>
      <c r="Y1055" s="263"/>
      <c r="Z1055" s="263"/>
      <c r="AB1055" s="265" t="str">
        <f t="shared" si="153"/>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1"/>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2"/>
        <v>0</v>
      </c>
      <c r="Y1056" s="263"/>
      <c r="Z1056" s="263"/>
      <c r="AB1056" s="265" t="str">
        <f t="shared" si="153"/>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1"/>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2"/>
        <v>0</v>
      </c>
      <c r="Y1057" s="263"/>
      <c r="Z1057" s="263"/>
      <c r="AB1057" s="265" t="str">
        <f t="shared" si="153"/>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1"/>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2"/>
        <v>0</v>
      </c>
      <c r="Y1058" s="263"/>
      <c r="Z1058" s="263"/>
      <c r="AB1058" s="265" t="str">
        <f t="shared" si="153"/>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1"/>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2"/>
        <v>0</v>
      </c>
      <c r="Y1059" s="263"/>
      <c r="Z1059" s="263"/>
      <c r="AB1059" s="265" t="str">
        <f t="shared" si="153"/>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1"/>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2"/>
        <v>0</v>
      </c>
      <c r="Y1060" s="263"/>
      <c r="Z1060" s="263"/>
      <c r="AB1060" s="265" t="str">
        <f t="shared" si="153"/>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1"/>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2"/>
        <v>0</v>
      </c>
      <c r="Y1061" s="263"/>
      <c r="Z1061" s="263"/>
      <c r="AB1061" s="265" t="str">
        <f t="shared" si="153"/>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1"/>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2"/>
        <v>0</v>
      </c>
      <c r="Y1062" s="263"/>
      <c r="Z1062" s="263"/>
      <c r="AB1062" s="265" t="str">
        <f t="shared" si="153"/>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1"/>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2"/>
        <v>0</v>
      </c>
      <c r="Y1063" s="263"/>
      <c r="Z1063" s="263"/>
      <c r="AB1063" s="265" t="str">
        <f t="shared" si="153"/>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1"/>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2"/>
        <v>0</v>
      </c>
      <c r="Y1064" s="263"/>
      <c r="Z1064" s="263"/>
      <c r="AB1064" s="265" t="str">
        <f t="shared" si="153"/>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1"/>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2"/>
        <v>0</v>
      </c>
      <c r="Y1065" s="263"/>
      <c r="Z1065" s="263"/>
      <c r="AB1065" s="265" t="str">
        <f t="shared" si="153"/>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1"/>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2"/>
        <v>0</v>
      </c>
      <c r="Y1066" s="263"/>
      <c r="Z1066" s="263"/>
      <c r="AB1066" s="265" t="str">
        <f t="shared" si="153"/>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1"/>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2"/>
        <v>0</v>
      </c>
      <c r="Y1067" s="263"/>
      <c r="Z1067" s="263"/>
      <c r="AB1067" s="265" t="str">
        <f t="shared" si="153"/>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1"/>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2"/>
        <v>0</v>
      </c>
      <c r="Y1068" s="263"/>
      <c r="Z1068" s="263"/>
      <c r="AB1068" s="265" t="str">
        <f t="shared" si="153"/>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1"/>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2"/>
        <v>0</v>
      </c>
      <c r="Y1069" s="263"/>
      <c r="Z1069" s="263"/>
      <c r="AB1069" s="265" t="str">
        <f t="shared" si="153"/>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1"/>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2"/>
        <v>0</v>
      </c>
      <c r="Y1070" s="263"/>
      <c r="Z1070" s="263"/>
      <c r="AB1070" s="265" t="str">
        <f t="shared" si="153"/>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1"/>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2"/>
        <v>0</v>
      </c>
      <c r="Y1071" s="263"/>
      <c r="Z1071" s="263"/>
      <c r="AB1071" s="265" t="str">
        <f t="shared" si="153"/>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1"/>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2"/>
        <v>0</v>
      </c>
      <c r="Y1072" s="263"/>
      <c r="Z1072" s="263"/>
      <c r="AB1072" s="265" t="str">
        <f t="shared" si="153"/>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1"/>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2"/>
        <v>0</v>
      </c>
      <c r="Y1073" s="263"/>
      <c r="Z1073" s="263"/>
      <c r="AB1073" s="265" t="str">
        <f t="shared" si="153"/>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1"/>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2"/>
        <v>0</v>
      </c>
      <c r="Y1074" s="263"/>
      <c r="Z1074" s="263"/>
      <c r="AB1074" s="265" t="str">
        <f t="shared" si="153"/>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1"/>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2"/>
        <v>0</v>
      </c>
      <c r="Y1075" s="263"/>
      <c r="Z1075" s="263"/>
      <c r="AB1075" s="265" t="str">
        <f t="shared" si="153"/>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1"/>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2"/>
        <v>0</v>
      </c>
      <c r="Y1076" s="263"/>
      <c r="Z1076" s="263"/>
      <c r="AB1076" s="265" t="str">
        <f t="shared" si="153"/>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1"/>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2"/>
        <v>0</v>
      </c>
      <c r="Y1077" s="263"/>
      <c r="Z1077" s="263"/>
      <c r="AB1077" s="265" t="str">
        <f t="shared" si="153"/>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1"/>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2"/>
        <v>0</v>
      </c>
      <c r="Y1078" s="263"/>
      <c r="Z1078" s="263"/>
      <c r="AB1078" s="265" t="str">
        <f t="shared" si="153"/>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1"/>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2"/>
        <v>0</v>
      </c>
      <c r="Y1079" s="263"/>
      <c r="Z1079" s="263"/>
      <c r="AB1079" s="265" t="str">
        <f t="shared" si="153"/>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1"/>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2"/>
        <v>0</v>
      </c>
      <c r="Y1080" s="263"/>
      <c r="Z1080" s="263"/>
      <c r="AB1080" s="265" t="str">
        <f t="shared" si="153"/>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1"/>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2"/>
        <v>0</v>
      </c>
      <c r="Y1081" s="263"/>
      <c r="Z1081" s="263"/>
      <c r="AB1081" s="265" t="str">
        <f t="shared" si="153"/>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1"/>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2"/>
        <v>0</v>
      </c>
      <c r="Y1082" s="263"/>
      <c r="Z1082" s="263"/>
      <c r="AB1082" s="265" t="str">
        <f t="shared" si="153"/>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4">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5">IF(AND(C1083="Smelter not listed",OR(LEN(D1083)=0,LEN(E1083)=0)),1,0)</f>
        <v>0</v>
      </c>
      <c r="Y1083" s="263"/>
      <c r="Z1083" s="263"/>
      <c r="AB1083" s="265" t="str">
        <f t="shared" ref="AB1083" si="156">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7">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8">IF(AND(C1084="Smelter not listed",OR(LEN(D1084)=0,LEN(E1084)=0)),1,0)</f>
        <v>0</v>
      </c>
      <c r="Y1084" s="263"/>
      <c r="Z1084" s="263"/>
      <c r="AB1084" s="265" t="str">
        <f t="shared" ref="AB1084:AB1115" si="159">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7"/>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8"/>
        <v>0</v>
      </c>
      <c r="Y1085" s="263"/>
      <c r="Z1085" s="263"/>
      <c r="AB1085" s="265" t="str">
        <f t="shared" si="159"/>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7"/>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8"/>
        <v>0</v>
      </c>
      <c r="Y1086" s="263"/>
      <c r="Z1086" s="263"/>
      <c r="AB1086" s="265" t="str">
        <f t="shared" si="159"/>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7"/>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8"/>
        <v>0</v>
      </c>
      <c r="Y1087" s="263"/>
      <c r="Z1087" s="263"/>
      <c r="AB1087" s="265" t="str">
        <f t="shared" si="159"/>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7"/>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8"/>
        <v>0</v>
      </c>
      <c r="Y1088" s="263"/>
      <c r="Z1088" s="263"/>
      <c r="AB1088" s="265" t="str">
        <f t="shared" si="159"/>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7"/>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8"/>
        <v>0</v>
      </c>
      <c r="Y1089" s="263"/>
      <c r="Z1089" s="263"/>
      <c r="AB1089" s="265" t="str">
        <f t="shared" si="159"/>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7"/>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8"/>
        <v>0</v>
      </c>
      <c r="Y1090" s="263"/>
      <c r="Z1090" s="263"/>
      <c r="AB1090" s="265" t="str">
        <f t="shared" si="159"/>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7"/>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8"/>
        <v>0</v>
      </c>
      <c r="Y1091" s="263"/>
      <c r="Z1091" s="263"/>
      <c r="AB1091" s="265" t="str">
        <f t="shared" si="159"/>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7"/>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8"/>
        <v>0</v>
      </c>
      <c r="Y1092" s="263"/>
      <c r="Z1092" s="263"/>
      <c r="AB1092" s="265" t="str">
        <f t="shared" si="159"/>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7"/>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8"/>
        <v>0</v>
      </c>
      <c r="Y1093" s="263"/>
      <c r="Z1093" s="263"/>
      <c r="AB1093" s="265" t="str">
        <f t="shared" si="159"/>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7"/>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8"/>
        <v>0</v>
      </c>
      <c r="Y1094" s="263"/>
      <c r="Z1094" s="263"/>
      <c r="AB1094" s="265" t="str">
        <f t="shared" si="159"/>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7"/>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8"/>
        <v>0</v>
      </c>
      <c r="Y1095" s="263"/>
      <c r="Z1095" s="263"/>
      <c r="AB1095" s="265" t="str">
        <f t="shared" si="159"/>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7"/>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8"/>
        <v>0</v>
      </c>
      <c r="Y1096" s="263"/>
      <c r="Z1096" s="263"/>
      <c r="AB1096" s="265" t="str">
        <f t="shared" si="159"/>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7"/>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8"/>
        <v>0</v>
      </c>
      <c r="Y1097" s="263"/>
      <c r="Z1097" s="263"/>
      <c r="AB1097" s="265" t="str">
        <f t="shared" si="159"/>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7"/>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8"/>
        <v>0</v>
      </c>
      <c r="Y1098" s="263"/>
      <c r="Z1098" s="263"/>
      <c r="AB1098" s="265" t="str">
        <f t="shared" si="159"/>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7"/>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8"/>
        <v>0</v>
      </c>
      <c r="Y1099" s="263"/>
      <c r="Z1099" s="263"/>
      <c r="AB1099" s="265" t="str">
        <f t="shared" si="159"/>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7"/>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8"/>
        <v>0</v>
      </c>
      <c r="Y1100" s="263"/>
      <c r="Z1100" s="263"/>
      <c r="AB1100" s="265" t="str">
        <f t="shared" si="159"/>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7"/>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8"/>
        <v>0</v>
      </c>
      <c r="Y1101" s="263"/>
      <c r="Z1101" s="263"/>
      <c r="AB1101" s="265" t="str">
        <f t="shared" si="159"/>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7"/>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8"/>
        <v>0</v>
      </c>
      <c r="Y1102" s="263"/>
      <c r="Z1102" s="263"/>
      <c r="AB1102" s="265" t="str">
        <f t="shared" si="159"/>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7"/>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8"/>
        <v>0</v>
      </c>
      <c r="Y1103" s="263"/>
      <c r="Z1103" s="263"/>
      <c r="AB1103" s="265" t="str">
        <f t="shared" si="159"/>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7"/>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8"/>
        <v>0</v>
      </c>
      <c r="Y1104" s="263"/>
      <c r="Z1104" s="263"/>
      <c r="AB1104" s="265" t="str">
        <f t="shared" si="159"/>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7"/>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8"/>
        <v>0</v>
      </c>
      <c r="Y1105" s="263"/>
      <c r="Z1105" s="263"/>
      <c r="AB1105" s="265" t="str">
        <f t="shared" si="159"/>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7"/>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8"/>
        <v>0</v>
      </c>
      <c r="Y1106" s="263"/>
      <c r="Z1106" s="263"/>
      <c r="AB1106" s="265" t="str">
        <f t="shared" si="159"/>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7"/>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8"/>
        <v>0</v>
      </c>
      <c r="Y1107" s="263"/>
      <c r="Z1107" s="263"/>
      <c r="AB1107" s="265" t="str">
        <f t="shared" si="159"/>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7"/>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8"/>
        <v>0</v>
      </c>
      <c r="Y1108" s="263"/>
      <c r="Z1108" s="263"/>
      <c r="AB1108" s="265" t="str">
        <f t="shared" si="159"/>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7"/>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8"/>
        <v>0</v>
      </c>
      <c r="Y1109" s="263"/>
      <c r="Z1109" s="263"/>
      <c r="AB1109" s="265" t="str">
        <f t="shared" si="159"/>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7"/>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8"/>
        <v>0</v>
      </c>
      <c r="Y1110" s="263"/>
      <c r="Z1110" s="263"/>
      <c r="AB1110" s="265" t="str">
        <f t="shared" si="159"/>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7"/>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8"/>
        <v>0</v>
      </c>
      <c r="Y1111" s="263"/>
      <c r="Z1111" s="263"/>
      <c r="AB1111" s="265" t="str">
        <f t="shared" si="159"/>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7"/>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8"/>
        <v>0</v>
      </c>
      <c r="Y1112" s="263"/>
      <c r="Z1112" s="263"/>
      <c r="AB1112" s="265" t="str">
        <f t="shared" si="159"/>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7"/>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8"/>
        <v>0</v>
      </c>
      <c r="Y1113" s="263"/>
      <c r="Z1113" s="263"/>
      <c r="AB1113" s="265" t="str">
        <f t="shared" si="159"/>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7"/>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8"/>
        <v>0</v>
      </c>
      <c r="Y1114" s="263"/>
      <c r="Z1114" s="263"/>
      <c r="AB1114" s="265" t="str">
        <f t="shared" si="159"/>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7"/>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8"/>
        <v>0</v>
      </c>
      <c r="Y1115" s="263"/>
      <c r="Z1115" s="263"/>
      <c r="AB1115" s="265" t="str">
        <f t="shared" si="159"/>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60">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1">IF(AND(C1116="Smelter not listed",OR(LEN(D1116)=0,LEN(E1116)=0)),1,0)</f>
        <v>0</v>
      </c>
      <c r="Y1116" s="263"/>
      <c r="Z1116" s="263"/>
      <c r="AB1116" s="265" t="str">
        <f t="shared" ref="AB1116:AB1146" si="162">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0"/>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1"/>
        <v>0</v>
      </c>
      <c r="Y1117" s="263"/>
      <c r="Z1117" s="263"/>
      <c r="AB1117" s="265" t="str">
        <f t="shared" si="162"/>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0"/>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1"/>
        <v>0</v>
      </c>
      <c r="Y1118" s="263"/>
      <c r="Z1118" s="263"/>
      <c r="AB1118" s="265" t="str">
        <f t="shared" si="162"/>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0"/>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1"/>
        <v>0</v>
      </c>
      <c r="Y1119" s="263"/>
      <c r="Z1119" s="263"/>
      <c r="AB1119" s="265" t="str">
        <f t="shared" si="162"/>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0"/>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1"/>
        <v>0</v>
      </c>
      <c r="Y1120" s="263"/>
      <c r="Z1120" s="263"/>
      <c r="AB1120" s="265" t="str">
        <f t="shared" si="162"/>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0"/>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1"/>
        <v>0</v>
      </c>
      <c r="Y1121" s="263"/>
      <c r="Z1121" s="263"/>
      <c r="AB1121" s="265" t="str">
        <f t="shared" si="162"/>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0"/>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1"/>
        <v>0</v>
      </c>
      <c r="Y1122" s="263"/>
      <c r="Z1122" s="263"/>
      <c r="AB1122" s="265" t="str">
        <f t="shared" si="162"/>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0"/>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1"/>
        <v>0</v>
      </c>
      <c r="Y1123" s="263"/>
      <c r="Z1123" s="263"/>
      <c r="AB1123" s="265" t="str">
        <f t="shared" si="162"/>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0"/>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1"/>
        <v>0</v>
      </c>
      <c r="Y1124" s="263"/>
      <c r="Z1124" s="263"/>
      <c r="AB1124" s="265" t="str">
        <f t="shared" si="162"/>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0"/>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1"/>
        <v>0</v>
      </c>
      <c r="Y1125" s="263"/>
      <c r="Z1125" s="263"/>
      <c r="AB1125" s="265" t="str">
        <f t="shared" si="162"/>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0"/>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1"/>
        <v>0</v>
      </c>
      <c r="Y1126" s="263"/>
      <c r="Z1126" s="263"/>
      <c r="AB1126" s="265" t="str">
        <f t="shared" si="162"/>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0"/>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1"/>
        <v>0</v>
      </c>
      <c r="Y1127" s="263"/>
      <c r="Z1127" s="263"/>
      <c r="AB1127" s="265" t="str">
        <f t="shared" si="162"/>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0"/>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1"/>
        <v>0</v>
      </c>
      <c r="Y1128" s="263"/>
      <c r="Z1128" s="263"/>
      <c r="AB1128" s="265" t="str">
        <f t="shared" si="162"/>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0"/>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1"/>
        <v>0</v>
      </c>
      <c r="Y1129" s="263"/>
      <c r="Z1129" s="263"/>
      <c r="AB1129" s="265" t="str">
        <f t="shared" si="162"/>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0"/>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1"/>
        <v>0</v>
      </c>
      <c r="Y1130" s="263"/>
      <c r="Z1130" s="263"/>
      <c r="AB1130" s="265" t="str">
        <f t="shared" si="162"/>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0"/>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1"/>
        <v>0</v>
      </c>
      <c r="Y1131" s="263"/>
      <c r="Z1131" s="263"/>
      <c r="AB1131" s="265" t="str">
        <f t="shared" si="162"/>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0"/>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1"/>
        <v>0</v>
      </c>
      <c r="Y1132" s="263"/>
      <c r="Z1132" s="263"/>
      <c r="AB1132" s="265" t="str">
        <f t="shared" si="162"/>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0"/>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1"/>
        <v>0</v>
      </c>
      <c r="Y1133" s="263"/>
      <c r="Z1133" s="263"/>
      <c r="AB1133" s="265" t="str">
        <f t="shared" si="162"/>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0"/>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1"/>
        <v>0</v>
      </c>
      <c r="Y1134" s="263"/>
      <c r="Z1134" s="263"/>
      <c r="AB1134" s="265" t="str">
        <f t="shared" si="162"/>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0"/>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1"/>
        <v>0</v>
      </c>
      <c r="Y1135" s="263"/>
      <c r="Z1135" s="263"/>
      <c r="AB1135" s="265" t="str">
        <f t="shared" si="162"/>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0"/>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1"/>
        <v>0</v>
      </c>
      <c r="Y1136" s="263"/>
      <c r="Z1136" s="263"/>
      <c r="AB1136" s="265" t="str">
        <f t="shared" si="162"/>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0"/>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1"/>
        <v>0</v>
      </c>
      <c r="Y1137" s="263"/>
      <c r="Z1137" s="263"/>
      <c r="AB1137" s="265" t="str">
        <f t="shared" si="162"/>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0"/>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1"/>
        <v>0</v>
      </c>
      <c r="Y1138" s="263"/>
      <c r="Z1138" s="263"/>
      <c r="AB1138" s="265" t="str">
        <f t="shared" si="162"/>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0"/>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1"/>
        <v>0</v>
      </c>
      <c r="Y1139" s="263"/>
      <c r="Z1139" s="263"/>
      <c r="AB1139" s="265" t="str">
        <f t="shared" si="162"/>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0"/>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1"/>
        <v>0</v>
      </c>
      <c r="Y1140" s="263"/>
      <c r="Z1140" s="263"/>
      <c r="AB1140" s="265" t="str">
        <f t="shared" si="162"/>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0"/>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1"/>
        <v>0</v>
      </c>
      <c r="Y1141" s="263"/>
      <c r="Z1141" s="263"/>
      <c r="AB1141" s="265" t="str">
        <f t="shared" si="162"/>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0"/>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1"/>
        <v>0</v>
      </c>
      <c r="Y1142" s="263"/>
      <c r="Z1142" s="263"/>
      <c r="AB1142" s="265" t="str">
        <f t="shared" si="162"/>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0"/>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1"/>
        <v>0</v>
      </c>
      <c r="Y1143" s="263"/>
      <c r="Z1143" s="263"/>
      <c r="AB1143" s="265" t="str">
        <f t="shared" si="162"/>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0"/>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1"/>
        <v>0</v>
      </c>
      <c r="Y1144" s="263"/>
      <c r="Z1144" s="263"/>
      <c r="AB1144" s="265" t="str">
        <f t="shared" si="162"/>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0"/>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1"/>
        <v>0</v>
      </c>
      <c r="Y1145" s="263"/>
      <c r="Z1145" s="263"/>
      <c r="AB1145" s="265" t="str">
        <f t="shared" si="162"/>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0"/>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1"/>
        <v>0</v>
      </c>
      <c r="Y1146" s="263"/>
      <c r="Z1146" s="263"/>
      <c r="AB1146" s="265" t="str">
        <f t="shared" si="162"/>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3">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4">IF(AND(C1147="Smelter not listed",OR(LEN(D1147)=0,LEN(E1147)=0)),1,0)</f>
        <v>0</v>
      </c>
      <c r="Y1147" s="263"/>
      <c r="Z1147" s="263"/>
      <c r="AB1147" s="265" t="str">
        <f t="shared" ref="AB1147" si="165">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6">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7">IF(AND(C1148="Smelter not listed",OR(LEN(D1148)=0,LEN(E1148)=0)),1,0)</f>
        <v>0</v>
      </c>
      <c r="Y1148" s="263"/>
      <c r="Z1148" s="263"/>
      <c r="AB1148" s="265" t="str">
        <f t="shared" ref="AB1148:AB1179" si="168">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6"/>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7"/>
        <v>0</v>
      </c>
      <c r="Y1149" s="263"/>
      <c r="Z1149" s="263"/>
      <c r="AB1149" s="265" t="str">
        <f t="shared" si="168"/>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6"/>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7"/>
        <v>0</v>
      </c>
      <c r="Y1150" s="263"/>
      <c r="Z1150" s="263"/>
      <c r="AB1150" s="265" t="str">
        <f t="shared" si="168"/>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6"/>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7"/>
        <v>0</v>
      </c>
      <c r="Y1151" s="263"/>
      <c r="Z1151" s="263"/>
      <c r="AB1151" s="265" t="str">
        <f t="shared" si="168"/>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6"/>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7"/>
        <v>0</v>
      </c>
      <c r="Y1152" s="263"/>
      <c r="Z1152" s="263"/>
      <c r="AB1152" s="265" t="str">
        <f t="shared" si="168"/>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6"/>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7"/>
        <v>0</v>
      </c>
      <c r="Y1153" s="263"/>
      <c r="Z1153" s="263"/>
      <c r="AB1153" s="265" t="str">
        <f t="shared" si="168"/>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6"/>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7"/>
        <v>0</v>
      </c>
      <c r="Y1154" s="263"/>
      <c r="Z1154" s="263"/>
      <c r="AB1154" s="265" t="str">
        <f t="shared" si="168"/>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6"/>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7"/>
        <v>0</v>
      </c>
      <c r="Y1155" s="263"/>
      <c r="Z1155" s="263"/>
      <c r="AB1155" s="265" t="str">
        <f t="shared" si="168"/>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6"/>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7"/>
        <v>0</v>
      </c>
      <c r="Y1156" s="263"/>
      <c r="Z1156" s="263"/>
      <c r="AB1156" s="265" t="str">
        <f t="shared" si="168"/>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6"/>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7"/>
        <v>0</v>
      </c>
      <c r="Y1157" s="263"/>
      <c r="Z1157" s="263"/>
      <c r="AB1157" s="265" t="str">
        <f t="shared" si="168"/>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6"/>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7"/>
        <v>0</v>
      </c>
      <c r="Y1158" s="263"/>
      <c r="Z1158" s="263"/>
      <c r="AB1158" s="265" t="str">
        <f t="shared" si="168"/>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6"/>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7"/>
        <v>0</v>
      </c>
      <c r="Y1159" s="263"/>
      <c r="Z1159" s="263"/>
      <c r="AB1159" s="265" t="str">
        <f t="shared" si="168"/>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6"/>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7"/>
        <v>0</v>
      </c>
      <c r="Y1160" s="263"/>
      <c r="Z1160" s="263"/>
      <c r="AB1160" s="265" t="str">
        <f t="shared" si="168"/>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6"/>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7"/>
        <v>0</v>
      </c>
      <c r="Y1161" s="263"/>
      <c r="Z1161" s="263"/>
      <c r="AB1161" s="265" t="str">
        <f t="shared" si="168"/>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6"/>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7"/>
        <v>0</v>
      </c>
      <c r="Y1162" s="263"/>
      <c r="Z1162" s="263"/>
      <c r="AB1162" s="265" t="str">
        <f t="shared" si="168"/>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6"/>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7"/>
        <v>0</v>
      </c>
      <c r="Y1163" s="263"/>
      <c r="Z1163" s="263"/>
      <c r="AB1163" s="265" t="str">
        <f t="shared" si="168"/>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6"/>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7"/>
        <v>0</v>
      </c>
      <c r="Y1164" s="263"/>
      <c r="Z1164" s="263"/>
      <c r="AB1164" s="265" t="str">
        <f t="shared" si="168"/>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6"/>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7"/>
        <v>0</v>
      </c>
      <c r="Y1165" s="263"/>
      <c r="Z1165" s="263"/>
      <c r="AB1165" s="265" t="str">
        <f t="shared" si="168"/>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6"/>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7"/>
        <v>0</v>
      </c>
      <c r="Y1166" s="263"/>
      <c r="Z1166" s="263"/>
      <c r="AB1166" s="265" t="str">
        <f t="shared" si="168"/>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6"/>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7"/>
        <v>0</v>
      </c>
      <c r="Y1167" s="263"/>
      <c r="Z1167" s="263"/>
      <c r="AB1167" s="265" t="str">
        <f t="shared" si="168"/>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6"/>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7"/>
        <v>0</v>
      </c>
      <c r="Y1168" s="263"/>
      <c r="Z1168" s="263"/>
      <c r="AB1168" s="265" t="str">
        <f t="shared" si="168"/>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6"/>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7"/>
        <v>0</v>
      </c>
      <c r="Y1169" s="263"/>
      <c r="Z1169" s="263"/>
      <c r="AB1169" s="265" t="str">
        <f t="shared" si="168"/>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6"/>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7"/>
        <v>0</v>
      </c>
      <c r="Y1170" s="263"/>
      <c r="Z1170" s="263"/>
      <c r="AB1170" s="265" t="str">
        <f t="shared" si="168"/>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6"/>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7"/>
        <v>0</v>
      </c>
      <c r="Y1171" s="263"/>
      <c r="Z1171" s="263"/>
      <c r="AB1171" s="265" t="str">
        <f t="shared" si="168"/>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6"/>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7"/>
        <v>0</v>
      </c>
      <c r="Y1172" s="263"/>
      <c r="Z1172" s="263"/>
      <c r="AB1172" s="265" t="str">
        <f t="shared" si="168"/>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6"/>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7"/>
        <v>0</v>
      </c>
      <c r="Y1173" s="263"/>
      <c r="Z1173" s="263"/>
      <c r="AB1173" s="265" t="str">
        <f t="shared" si="168"/>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6"/>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7"/>
        <v>0</v>
      </c>
      <c r="Y1174" s="263"/>
      <c r="Z1174" s="263"/>
      <c r="AB1174" s="265" t="str">
        <f t="shared" si="168"/>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6"/>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7"/>
        <v>0</v>
      </c>
      <c r="Y1175" s="263"/>
      <c r="Z1175" s="263"/>
      <c r="AB1175" s="265" t="str">
        <f t="shared" si="168"/>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6"/>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7"/>
        <v>0</v>
      </c>
      <c r="Y1176" s="263"/>
      <c r="Z1176" s="263"/>
      <c r="AB1176" s="265" t="str">
        <f t="shared" si="168"/>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6"/>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7"/>
        <v>0</v>
      </c>
      <c r="Y1177" s="263"/>
      <c r="Z1177" s="263"/>
      <c r="AB1177" s="265" t="str">
        <f t="shared" si="168"/>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6"/>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7"/>
        <v>0</v>
      </c>
      <c r="Y1178" s="263"/>
      <c r="Z1178" s="263"/>
      <c r="AB1178" s="265" t="str">
        <f t="shared" si="168"/>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6"/>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7"/>
        <v>0</v>
      </c>
      <c r="Y1179" s="263"/>
      <c r="Z1179" s="263"/>
      <c r="AB1179" s="265" t="str">
        <f t="shared" si="168"/>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9">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70">IF(AND(C1180="Smelter not listed",OR(LEN(D1180)=0,LEN(E1180)=0)),1,0)</f>
        <v>0</v>
      </c>
      <c r="Y1180" s="263"/>
      <c r="Z1180" s="263"/>
      <c r="AB1180" s="265" t="str">
        <f t="shared" ref="AB1180:AB1210" si="171">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9"/>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0"/>
        <v>0</v>
      </c>
      <c r="Y1181" s="263"/>
      <c r="Z1181" s="263"/>
      <c r="AB1181" s="265" t="str">
        <f t="shared" si="171"/>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9"/>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0"/>
        <v>0</v>
      </c>
      <c r="Y1182" s="263"/>
      <c r="Z1182" s="263"/>
      <c r="AB1182" s="265" t="str">
        <f t="shared" si="171"/>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9"/>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0"/>
        <v>0</v>
      </c>
      <c r="Y1183" s="263"/>
      <c r="Z1183" s="263"/>
      <c r="AB1183" s="265" t="str">
        <f t="shared" si="171"/>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9"/>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0"/>
        <v>0</v>
      </c>
      <c r="Y1184" s="263"/>
      <c r="Z1184" s="263"/>
      <c r="AB1184" s="265" t="str">
        <f t="shared" si="171"/>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9"/>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0"/>
        <v>0</v>
      </c>
      <c r="Y1185" s="263"/>
      <c r="Z1185" s="263"/>
      <c r="AB1185" s="265" t="str">
        <f t="shared" si="171"/>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9"/>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0"/>
        <v>0</v>
      </c>
      <c r="Y1186" s="263"/>
      <c r="Z1186" s="263"/>
      <c r="AB1186" s="265" t="str">
        <f t="shared" si="171"/>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9"/>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0"/>
        <v>0</v>
      </c>
      <c r="Y1187" s="263"/>
      <c r="Z1187" s="263"/>
      <c r="AB1187" s="265" t="str">
        <f t="shared" si="171"/>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9"/>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0"/>
        <v>0</v>
      </c>
      <c r="Y1188" s="263"/>
      <c r="Z1188" s="263"/>
      <c r="AB1188" s="265" t="str">
        <f t="shared" si="171"/>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9"/>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0"/>
        <v>0</v>
      </c>
      <c r="Y1189" s="263"/>
      <c r="Z1189" s="263"/>
      <c r="AB1189" s="265" t="str">
        <f t="shared" si="171"/>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9"/>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0"/>
        <v>0</v>
      </c>
      <c r="Y1190" s="263"/>
      <c r="Z1190" s="263"/>
      <c r="AB1190" s="265" t="str">
        <f t="shared" si="171"/>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9"/>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0"/>
        <v>0</v>
      </c>
      <c r="Y1191" s="263"/>
      <c r="Z1191" s="263"/>
      <c r="AB1191" s="265" t="str">
        <f t="shared" si="171"/>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9"/>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0"/>
        <v>0</v>
      </c>
      <c r="Y1192" s="263"/>
      <c r="Z1192" s="263"/>
      <c r="AB1192" s="265" t="str">
        <f t="shared" si="171"/>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9"/>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0"/>
        <v>0</v>
      </c>
      <c r="Y1193" s="263"/>
      <c r="Z1193" s="263"/>
      <c r="AB1193" s="265" t="str">
        <f t="shared" si="171"/>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9"/>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0"/>
        <v>0</v>
      </c>
      <c r="Y1194" s="263"/>
      <c r="Z1194" s="263"/>
      <c r="AB1194" s="265" t="str">
        <f t="shared" si="171"/>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9"/>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0"/>
        <v>0</v>
      </c>
      <c r="Y1195" s="263"/>
      <c r="Z1195" s="263"/>
      <c r="AB1195" s="265" t="str">
        <f t="shared" si="171"/>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9"/>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0"/>
        <v>0</v>
      </c>
      <c r="Y1196" s="263"/>
      <c r="Z1196" s="263"/>
      <c r="AB1196" s="265" t="str">
        <f t="shared" si="171"/>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9"/>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0"/>
        <v>0</v>
      </c>
      <c r="Y1197" s="263"/>
      <c r="Z1197" s="263"/>
      <c r="AB1197" s="265" t="str">
        <f t="shared" si="171"/>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9"/>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0"/>
        <v>0</v>
      </c>
      <c r="Y1198" s="263"/>
      <c r="Z1198" s="263"/>
      <c r="AB1198" s="265" t="str">
        <f t="shared" si="171"/>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9"/>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0"/>
        <v>0</v>
      </c>
      <c r="Y1199" s="263"/>
      <c r="Z1199" s="263"/>
      <c r="AB1199" s="265" t="str">
        <f t="shared" si="171"/>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9"/>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0"/>
        <v>0</v>
      </c>
      <c r="Y1200" s="263"/>
      <c r="Z1200" s="263"/>
      <c r="AB1200" s="265" t="str">
        <f t="shared" si="171"/>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9"/>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0"/>
        <v>0</v>
      </c>
      <c r="Y1201" s="263"/>
      <c r="Z1201" s="263"/>
      <c r="AB1201" s="265" t="str">
        <f t="shared" si="171"/>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9"/>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0"/>
        <v>0</v>
      </c>
      <c r="Y1202" s="263"/>
      <c r="Z1202" s="263"/>
      <c r="AB1202" s="265" t="str">
        <f t="shared" si="171"/>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9"/>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0"/>
        <v>0</v>
      </c>
      <c r="Y1203" s="263"/>
      <c r="Z1203" s="263"/>
      <c r="AB1203" s="265" t="str">
        <f t="shared" si="171"/>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9"/>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0"/>
        <v>0</v>
      </c>
      <c r="Y1204" s="263"/>
      <c r="Z1204" s="263"/>
      <c r="AB1204" s="265" t="str">
        <f t="shared" si="171"/>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9"/>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0"/>
        <v>0</v>
      </c>
      <c r="Y1205" s="263"/>
      <c r="Z1205" s="263"/>
      <c r="AB1205" s="265" t="str">
        <f t="shared" si="171"/>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9"/>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0"/>
        <v>0</v>
      </c>
      <c r="Y1206" s="263"/>
      <c r="Z1206" s="263"/>
      <c r="AB1206" s="265" t="str">
        <f t="shared" si="171"/>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9"/>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0"/>
        <v>0</v>
      </c>
      <c r="Y1207" s="263"/>
      <c r="Z1207" s="263"/>
      <c r="AB1207" s="265" t="str">
        <f t="shared" si="171"/>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9"/>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0"/>
        <v>0</v>
      </c>
      <c r="Y1208" s="263"/>
      <c r="Z1208" s="263"/>
      <c r="AB1208" s="265" t="str">
        <f t="shared" si="171"/>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9"/>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0"/>
        <v>0</v>
      </c>
      <c r="Y1209" s="263"/>
      <c r="Z1209" s="263"/>
      <c r="AB1209" s="265" t="str">
        <f t="shared" si="171"/>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9"/>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0"/>
        <v>0</v>
      </c>
      <c r="Y1210" s="263"/>
      <c r="Z1210" s="263"/>
      <c r="AB1210" s="265" t="str">
        <f t="shared" si="171"/>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2">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3">IF(AND(C1211="Smelter not listed",OR(LEN(D1211)=0,LEN(E1211)=0)),1,0)</f>
        <v>0</v>
      </c>
      <c r="Y1211" s="263"/>
      <c r="Z1211" s="263"/>
      <c r="AB1211" s="265" t="str">
        <f t="shared" ref="AB1211" si="174">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5">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6">IF(AND(C1212="Smelter not listed",OR(LEN(D1212)=0,LEN(E1212)=0)),1,0)</f>
        <v>0</v>
      </c>
      <c r="Y1212" s="263"/>
      <c r="Z1212" s="263"/>
      <c r="AB1212" s="265" t="str">
        <f t="shared" ref="AB1212:AB1243" si="177">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5"/>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6"/>
        <v>0</v>
      </c>
      <c r="Y1213" s="263"/>
      <c r="Z1213" s="263"/>
      <c r="AB1213" s="265" t="str">
        <f t="shared" si="177"/>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5"/>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6"/>
        <v>0</v>
      </c>
      <c r="Y1214" s="263"/>
      <c r="Z1214" s="263"/>
      <c r="AB1214" s="265" t="str">
        <f t="shared" si="177"/>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5"/>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6"/>
        <v>0</v>
      </c>
      <c r="Y1215" s="263"/>
      <c r="Z1215" s="263"/>
      <c r="AB1215" s="265" t="str">
        <f t="shared" si="177"/>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5"/>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6"/>
        <v>0</v>
      </c>
      <c r="Y1216" s="263"/>
      <c r="Z1216" s="263"/>
      <c r="AB1216" s="265" t="str">
        <f t="shared" si="177"/>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5"/>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6"/>
        <v>0</v>
      </c>
      <c r="Y1217" s="263"/>
      <c r="Z1217" s="263"/>
      <c r="AB1217" s="265" t="str">
        <f t="shared" si="177"/>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5"/>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6"/>
        <v>0</v>
      </c>
      <c r="Y1218" s="263"/>
      <c r="Z1218" s="263"/>
      <c r="AB1218" s="265" t="str">
        <f t="shared" si="177"/>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5"/>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6"/>
        <v>0</v>
      </c>
      <c r="Y1219" s="263"/>
      <c r="Z1219" s="263"/>
      <c r="AB1219" s="265" t="str">
        <f t="shared" si="177"/>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5"/>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6"/>
        <v>0</v>
      </c>
      <c r="Y1220" s="263"/>
      <c r="Z1220" s="263"/>
      <c r="AB1220" s="265" t="str">
        <f t="shared" si="177"/>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5"/>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6"/>
        <v>0</v>
      </c>
      <c r="Y1221" s="263"/>
      <c r="Z1221" s="263"/>
      <c r="AB1221" s="265" t="str">
        <f t="shared" si="177"/>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5"/>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6"/>
        <v>0</v>
      </c>
      <c r="Y1222" s="263"/>
      <c r="Z1222" s="263"/>
      <c r="AB1222" s="265" t="str">
        <f t="shared" si="177"/>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5"/>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6"/>
        <v>0</v>
      </c>
      <c r="Y1223" s="263"/>
      <c r="Z1223" s="263"/>
      <c r="AB1223" s="265" t="str">
        <f t="shared" si="177"/>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5"/>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6"/>
        <v>0</v>
      </c>
      <c r="Y1224" s="263"/>
      <c r="Z1224" s="263"/>
      <c r="AB1224" s="265" t="str">
        <f t="shared" si="177"/>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5"/>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6"/>
        <v>0</v>
      </c>
      <c r="Y1225" s="263"/>
      <c r="Z1225" s="263"/>
      <c r="AB1225" s="265" t="str">
        <f t="shared" si="177"/>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5"/>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6"/>
        <v>0</v>
      </c>
      <c r="Y1226" s="263"/>
      <c r="Z1226" s="263"/>
      <c r="AB1226" s="265" t="str">
        <f t="shared" si="177"/>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5"/>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6"/>
        <v>0</v>
      </c>
      <c r="Y1227" s="263"/>
      <c r="Z1227" s="263"/>
      <c r="AB1227" s="265" t="str">
        <f t="shared" si="177"/>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5"/>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6"/>
        <v>0</v>
      </c>
      <c r="Y1228" s="263"/>
      <c r="Z1228" s="263"/>
      <c r="AB1228" s="265" t="str">
        <f t="shared" si="177"/>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5"/>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6"/>
        <v>0</v>
      </c>
      <c r="Y1229" s="263"/>
      <c r="Z1229" s="263"/>
      <c r="AB1229" s="265" t="str">
        <f t="shared" si="177"/>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5"/>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6"/>
        <v>0</v>
      </c>
      <c r="Y1230" s="263"/>
      <c r="Z1230" s="263"/>
      <c r="AB1230" s="265" t="str">
        <f t="shared" si="177"/>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5"/>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6"/>
        <v>0</v>
      </c>
      <c r="Y1231" s="263"/>
      <c r="Z1231" s="263"/>
      <c r="AB1231" s="265" t="str">
        <f t="shared" si="177"/>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5"/>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6"/>
        <v>0</v>
      </c>
      <c r="Y1232" s="263"/>
      <c r="Z1232" s="263"/>
      <c r="AB1232" s="265" t="str">
        <f t="shared" si="177"/>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5"/>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6"/>
        <v>0</v>
      </c>
      <c r="Y1233" s="263"/>
      <c r="Z1233" s="263"/>
      <c r="AB1233" s="265" t="str">
        <f t="shared" si="177"/>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5"/>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6"/>
        <v>0</v>
      </c>
      <c r="Y1234" s="263"/>
      <c r="Z1234" s="263"/>
      <c r="AB1234" s="265" t="str">
        <f t="shared" si="177"/>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5"/>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6"/>
        <v>0</v>
      </c>
      <c r="Y1235" s="263"/>
      <c r="Z1235" s="263"/>
      <c r="AB1235" s="265" t="str">
        <f t="shared" si="177"/>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5"/>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6"/>
        <v>0</v>
      </c>
      <c r="Y1236" s="263"/>
      <c r="Z1236" s="263"/>
      <c r="AB1236" s="265" t="str">
        <f t="shared" si="177"/>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5"/>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6"/>
        <v>0</v>
      </c>
      <c r="Y1237" s="263"/>
      <c r="Z1237" s="263"/>
      <c r="AB1237" s="265" t="str">
        <f t="shared" si="177"/>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5"/>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6"/>
        <v>0</v>
      </c>
      <c r="Y1238" s="263"/>
      <c r="Z1238" s="263"/>
      <c r="AB1238" s="265" t="str">
        <f t="shared" si="177"/>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5"/>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6"/>
        <v>0</v>
      </c>
      <c r="Y1239" s="263"/>
      <c r="Z1239" s="263"/>
      <c r="AB1239" s="265" t="str">
        <f t="shared" si="177"/>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5"/>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6"/>
        <v>0</v>
      </c>
      <c r="Y1240" s="263"/>
      <c r="Z1240" s="263"/>
      <c r="AB1240" s="265" t="str">
        <f t="shared" si="177"/>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5"/>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6"/>
        <v>0</v>
      </c>
      <c r="Y1241" s="263"/>
      <c r="Z1241" s="263"/>
      <c r="AB1241" s="265" t="str">
        <f t="shared" si="177"/>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5"/>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6"/>
        <v>0</v>
      </c>
      <c r="Y1242" s="263"/>
      <c r="Z1242" s="263"/>
      <c r="AB1242" s="265" t="str">
        <f t="shared" si="177"/>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5"/>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6"/>
        <v>0</v>
      </c>
      <c r="Y1243" s="263"/>
      <c r="Z1243" s="263"/>
      <c r="AB1243" s="265" t="str">
        <f t="shared" si="177"/>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8">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9">IF(AND(C1244="Smelter not listed",OR(LEN(D1244)=0,LEN(E1244)=0)),1,0)</f>
        <v>0</v>
      </c>
      <c r="Y1244" s="263"/>
      <c r="Z1244" s="263"/>
      <c r="AB1244" s="265" t="str">
        <f t="shared" ref="AB1244:AB1274" si="180">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8"/>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9"/>
        <v>0</v>
      </c>
      <c r="Y1245" s="263"/>
      <c r="Z1245" s="263"/>
      <c r="AB1245" s="265" t="str">
        <f t="shared" si="180"/>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8"/>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9"/>
        <v>0</v>
      </c>
      <c r="Y1246" s="263"/>
      <c r="Z1246" s="263"/>
      <c r="AB1246" s="265" t="str">
        <f t="shared" si="180"/>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8"/>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9"/>
        <v>0</v>
      </c>
      <c r="Y1247" s="263"/>
      <c r="Z1247" s="263"/>
      <c r="AB1247" s="265" t="str">
        <f t="shared" si="180"/>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8"/>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9"/>
        <v>0</v>
      </c>
      <c r="Y1248" s="263"/>
      <c r="Z1248" s="263"/>
      <c r="AB1248" s="265" t="str">
        <f t="shared" si="180"/>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8"/>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9"/>
        <v>0</v>
      </c>
      <c r="Y1249" s="263"/>
      <c r="Z1249" s="263"/>
      <c r="AB1249" s="265" t="str">
        <f t="shared" si="180"/>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8"/>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9"/>
        <v>0</v>
      </c>
      <c r="Y1250" s="263"/>
      <c r="Z1250" s="263"/>
      <c r="AB1250" s="265" t="str">
        <f t="shared" si="180"/>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8"/>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9"/>
        <v>0</v>
      </c>
      <c r="Y1251" s="263"/>
      <c r="Z1251" s="263"/>
      <c r="AB1251" s="265" t="str">
        <f t="shared" si="180"/>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8"/>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9"/>
        <v>0</v>
      </c>
      <c r="Y1252" s="263"/>
      <c r="Z1252" s="263"/>
      <c r="AB1252" s="265" t="str">
        <f t="shared" si="180"/>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8"/>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9"/>
        <v>0</v>
      </c>
      <c r="Y1253" s="263"/>
      <c r="Z1253" s="263"/>
      <c r="AB1253" s="265" t="str">
        <f t="shared" si="180"/>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8"/>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9"/>
        <v>0</v>
      </c>
      <c r="Y1254" s="263"/>
      <c r="Z1254" s="263"/>
      <c r="AB1254" s="265" t="str">
        <f t="shared" si="180"/>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8"/>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9"/>
        <v>0</v>
      </c>
      <c r="Y1255" s="263"/>
      <c r="Z1255" s="263"/>
      <c r="AB1255" s="265" t="str">
        <f t="shared" si="180"/>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8"/>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9"/>
        <v>0</v>
      </c>
      <c r="Y1256" s="263"/>
      <c r="Z1256" s="263"/>
      <c r="AB1256" s="265" t="str">
        <f t="shared" si="180"/>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8"/>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9"/>
        <v>0</v>
      </c>
      <c r="Y1257" s="263"/>
      <c r="Z1257" s="263"/>
      <c r="AB1257" s="265" t="str">
        <f t="shared" si="180"/>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8"/>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9"/>
        <v>0</v>
      </c>
      <c r="Y1258" s="263"/>
      <c r="Z1258" s="263"/>
      <c r="AB1258" s="265" t="str">
        <f t="shared" si="180"/>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8"/>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9"/>
        <v>0</v>
      </c>
      <c r="Y1259" s="263"/>
      <c r="Z1259" s="263"/>
      <c r="AB1259" s="265" t="str">
        <f t="shared" si="180"/>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8"/>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9"/>
        <v>0</v>
      </c>
      <c r="Y1260" s="263"/>
      <c r="Z1260" s="263"/>
      <c r="AB1260" s="265" t="str">
        <f t="shared" si="180"/>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8"/>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9"/>
        <v>0</v>
      </c>
      <c r="Y1261" s="263"/>
      <c r="Z1261" s="263"/>
      <c r="AB1261" s="265" t="str">
        <f t="shared" si="180"/>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8"/>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9"/>
        <v>0</v>
      </c>
      <c r="Y1262" s="263"/>
      <c r="Z1262" s="263"/>
      <c r="AB1262" s="265" t="str">
        <f t="shared" si="180"/>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8"/>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9"/>
        <v>0</v>
      </c>
      <c r="Y1263" s="263"/>
      <c r="Z1263" s="263"/>
      <c r="AB1263" s="265" t="str">
        <f t="shared" si="180"/>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8"/>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9"/>
        <v>0</v>
      </c>
      <c r="Y1264" s="263"/>
      <c r="Z1264" s="263"/>
      <c r="AB1264" s="265" t="str">
        <f t="shared" si="180"/>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8"/>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9"/>
        <v>0</v>
      </c>
      <c r="Y1265" s="263"/>
      <c r="Z1265" s="263"/>
      <c r="AB1265" s="265" t="str">
        <f t="shared" si="180"/>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8"/>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9"/>
        <v>0</v>
      </c>
      <c r="Y1266" s="263"/>
      <c r="Z1266" s="263"/>
      <c r="AB1266" s="265" t="str">
        <f t="shared" si="180"/>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8"/>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9"/>
        <v>0</v>
      </c>
      <c r="Y1267" s="263"/>
      <c r="Z1267" s="263"/>
      <c r="AB1267" s="265" t="str">
        <f t="shared" si="180"/>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8"/>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9"/>
        <v>0</v>
      </c>
      <c r="Y1268" s="263"/>
      <c r="Z1268" s="263"/>
      <c r="AB1268" s="265" t="str">
        <f t="shared" si="180"/>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8"/>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9"/>
        <v>0</v>
      </c>
      <c r="Y1269" s="263"/>
      <c r="Z1269" s="263"/>
      <c r="AB1269" s="265" t="str">
        <f t="shared" si="180"/>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8"/>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9"/>
        <v>0</v>
      </c>
      <c r="Y1270" s="263"/>
      <c r="Z1270" s="263"/>
      <c r="AB1270" s="265" t="str">
        <f t="shared" si="180"/>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8"/>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9"/>
        <v>0</v>
      </c>
      <c r="Y1271" s="263"/>
      <c r="Z1271" s="263"/>
      <c r="AB1271" s="265" t="str">
        <f t="shared" si="180"/>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8"/>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9"/>
        <v>0</v>
      </c>
      <c r="Y1272" s="263"/>
      <c r="Z1272" s="263"/>
      <c r="AB1272" s="265" t="str">
        <f t="shared" si="180"/>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8"/>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9"/>
        <v>0</v>
      </c>
      <c r="Y1273" s="263"/>
      <c r="Z1273" s="263"/>
      <c r="AB1273" s="265" t="str">
        <f t="shared" si="180"/>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8"/>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9"/>
        <v>0</v>
      </c>
      <c r="Y1274" s="263"/>
      <c r="Z1274" s="263"/>
      <c r="AB1274" s="265" t="str">
        <f t="shared" si="180"/>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2">IF(AND(C1275="Smelter not listed",OR(LEN(D1275)=0,LEN(E1275)=0)),1,0)</f>
        <v>0</v>
      </c>
      <c r="Y1275" s="263"/>
      <c r="Z1275" s="263"/>
      <c r="AB1275" s="265" t="str">
        <f t="shared" ref="AB1275" si="183">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4">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5">IF(AND(C1276="Smelter not listed",OR(LEN(D1276)=0,LEN(E1276)=0)),1,0)</f>
        <v>0</v>
      </c>
      <c r="Y1276" s="263"/>
      <c r="Z1276" s="263"/>
      <c r="AB1276" s="265" t="str">
        <f t="shared" ref="AB1276:AB1307" si="186">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4"/>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5"/>
        <v>0</v>
      </c>
      <c r="Y1277" s="263"/>
      <c r="Z1277" s="263"/>
      <c r="AB1277" s="265" t="str">
        <f t="shared" si="186"/>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4"/>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5"/>
        <v>0</v>
      </c>
      <c r="Y1278" s="263"/>
      <c r="Z1278" s="263"/>
      <c r="AB1278" s="265" t="str">
        <f t="shared" si="186"/>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4"/>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5"/>
        <v>0</v>
      </c>
      <c r="Y1279" s="263"/>
      <c r="Z1279" s="263"/>
      <c r="AB1279" s="265" t="str">
        <f t="shared" si="186"/>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4"/>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5"/>
        <v>0</v>
      </c>
      <c r="Y1280" s="263"/>
      <c r="Z1280" s="263"/>
      <c r="AB1280" s="265" t="str">
        <f t="shared" si="186"/>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4"/>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5"/>
        <v>0</v>
      </c>
      <c r="Y1281" s="263"/>
      <c r="Z1281" s="263"/>
      <c r="AB1281" s="265" t="str">
        <f t="shared" si="186"/>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4"/>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5"/>
        <v>0</v>
      </c>
      <c r="Y1282" s="263"/>
      <c r="Z1282" s="263"/>
      <c r="AB1282" s="265" t="str">
        <f t="shared" si="186"/>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4"/>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5"/>
        <v>0</v>
      </c>
      <c r="Y1283" s="263"/>
      <c r="Z1283" s="263"/>
      <c r="AB1283" s="265" t="str">
        <f t="shared" si="186"/>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4"/>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5"/>
        <v>0</v>
      </c>
      <c r="Y1284" s="263"/>
      <c r="Z1284" s="263"/>
      <c r="AB1284" s="265" t="str">
        <f t="shared" si="186"/>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4"/>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5"/>
        <v>0</v>
      </c>
      <c r="Y1285" s="263"/>
      <c r="Z1285" s="263"/>
      <c r="AB1285" s="265" t="str">
        <f t="shared" si="186"/>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4"/>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5"/>
        <v>0</v>
      </c>
      <c r="Y1286" s="263"/>
      <c r="Z1286" s="263"/>
      <c r="AB1286" s="265" t="str">
        <f t="shared" si="186"/>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4"/>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5"/>
        <v>0</v>
      </c>
      <c r="Y1287" s="263"/>
      <c r="Z1287" s="263"/>
      <c r="AB1287" s="265" t="str">
        <f t="shared" si="186"/>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4"/>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5"/>
        <v>0</v>
      </c>
      <c r="Y1288" s="263"/>
      <c r="Z1288" s="263"/>
      <c r="AB1288" s="265" t="str">
        <f t="shared" si="186"/>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4"/>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5"/>
        <v>0</v>
      </c>
      <c r="Y1289" s="263"/>
      <c r="Z1289" s="263"/>
      <c r="AB1289" s="265" t="str">
        <f t="shared" si="186"/>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4"/>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5"/>
        <v>0</v>
      </c>
      <c r="Y1290" s="263"/>
      <c r="Z1290" s="263"/>
      <c r="AB1290" s="265" t="str">
        <f t="shared" si="186"/>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4"/>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5"/>
        <v>0</v>
      </c>
      <c r="Y1291" s="263"/>
      <c r="Z1291" s="263"/>
      <c r="AB1291" s="265" t="str">
        <f t="shared" si="186"/>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4"/>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5"/>
        <v>0</v>
      </c>
      <c r="Y1292" s="263"/>
      <c r="Z1292" s="263"/>
      <c r="AB1292" s="265" t="str">
        <f t="shared" si="186"/>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4"/>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5"/>
        <v>0</v>
      </c>
      <c r="Y1293" s="263"/>
      <c r="Z1293" s="263"/>
      <c r="AB1293" s="265" t="str">
        <f t="shared" si="186"/>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4"/>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5"/>
        <v>0</v>
      </c>
      <c r="Y1294" s="263"/>
      <c r="Z1294" s="263"/>
      <c r="AB1294" s="265" t="str">
        <f t="shared" si="186"/>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4"/>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5"/>
        <v>0</v>
      </c>
      <c r="Y1295" s="263"/>
      <c r="Z1295" s="263"/>
      <c r="AB1295" s="265" t="str">
        <f t="shared" si="186"/>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4"/>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5"/>
        <v>0</v>
      </c>
      <c r="Y1296" s="263"/>
      <c r="Z1296" s="263"/>
      <c r="AB1296" s="265" t="str">
        <f t="shared" si="186"/>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4"/>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5"/>
        <v>0</v>
      </c>
      <c r="Y1297" s="263"/>
      <c r="Z1297" s="263"/>
      <c r="AB1297" s="265" t="str">
        <f t="shared" si="186"/>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4"/>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5"/>
        <v>0</v>
      </c>
      <c r="Y1298" s="263"/>
      <c r="Z1298" s="263"/>
      <c r="AB1298" s="265" t="str">
        <f t="shared" si="186"/>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4"/>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5"/>
        <v>0</v>
      </c>
      <c r="Y1299" s="263"/>
      <c r="Z1299" s="263"/>
      <c r="AB1299" s="265" t="str">
        <f t="shared" si="186"/>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4"/>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5"/>
        <v>0</v>
      </c>
      <c r="Y1300" s="263"/>
      <c r="Z1300" s="263"/>
      <c r="AB1300" s="265" t="str">
        <f t="shared" si="186"/>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4"/>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5"/>
        <v>0</v>
      </c>
      <c r="Y1301" s="263"/>
      <c r="Z1301" s="263"/>
      <c r="AB1301" s="265" t="str">
        <f t="shared" si="186"/>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4"/>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5"/>
        <v>0</v>
      </c>
      <c r="Y1302" s="263"/>
      <c r="Z1302" s="263"/>
      <c r="AB1302" s="265" t="str">
        <f t="shared" si="186"/>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4"/>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5"/>
        <v>0</v>
      </c>
      <c r="Y1303" s="263"/>
      <c r="Z1303" s="263"/>
      <c r="AB1303" s="265" t="str">
        <f t="shared" si="186"/>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4"/>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5"/>
        <v>0</v>
      </c>
      <c r="Y1304" s="263"/>
      <c r="Z1304" s="263"/>
      <c r="AB1304" s="265" t="str">
        <f t="shared" si="186"/>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4"/>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5"/>
        <v>0</v>
      </c>
      <c r="Y1305" s="263"/>
      <c r="Z1305" s="263"/>
      <c r="AB1305" s="265" t="str">
        <f t="shared" si="186"/>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4"/>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5"/>
        <v>0</v>
      </c>
      <c r="Y1306" s="263"/>
      <c r="Z1306" s="263"/>
      <c r="AB1306" s="265" t="str">
        <f t="shared" si="186"/>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4"/>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5"/>
        <v>0</v>
      </c>
      <c r="Y1307" s="263"/>
      <c r="Z1307" s="263"/>
      <c r="AB1307" s="265" t="str">
        <f t="shared" si="186"/>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7">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8">IF(AND(C1308="Smelter not listed",OR(LEN(D1308)=0,LEN(E1308)=0)),1,0)</f>
        <v>0</v>
      </c>
      <c r="Y1308" s="263"/>
      <c r="Z1308" s="263"/>
      <c r="AB1308" s="265" t="str">
        <f t="shared" ref="AB1308:AB1338" si="189">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7"/>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8"/>
        <v>0</v>
      </c>
      <c r="Y1309" s="263"/>
      <c r="Z1309" s="263"/>
      <c r="AB1309" s="265" t="str">
        <f t="shared" si="189"/>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7"/>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8"/>
        <v>0</v>
      </c>
      <c r="Y1310" s="263"/>
      <c r="Z1310" s="263"/>
      <c r="AB1310" s="265" t="str">
        <f t="shared" si="189"/>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7"/>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8"/>
        <v>0</v>
      </c>
      <c r="Y1311" s="263"/>
      <c r="Z1311" s="263"/>
      <c r="AB1311" s="265" t="str">
        <f t="shared" si="189"/>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7"/>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8"/>
        <v>0</v>
      </c>
      <c r="Y1312" s="263"/>
      <c r="Z1312" s="263"/>
      <c r="AB1312" s="265" t="str">
        <f t="shared" si="189"/>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7"/>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8"/>
        <v>0</v>
      </c>
      <c r="Y1313" s="263"/>
      <c r="Z1313" s="263"/>
      <c r="AB1313" s="265" t="str">
        <f t="shared" si="189"/>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7"/>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8"/>
        <v>0</v>
      </c>
      <c r="Y1314" s="263"/>
      <c r="Z1314" s="263"/>
      <c r="AB1314" s="265" t="str">
        <f t="shared" si="189"/>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7"/>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8"/>
        <v>0</v>
      </c>
      <c r="Y1315" s="263"/>
      <c r="Z1315" s="263"/>
      <c r="AB1315" s="265" t="str">
        <f t="shared" si="189"/>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7"/>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8"/>
        <v>0</v>
      </c>
      <c r="Y1316" s="263"/>
      <c r="Z1316" s="263"/>
      <c r="AB1316" s="265" t="str">
        <f t="shared" si="189"/>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7"/>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8"/>
        <v>0</v>
      </c>
      <c r="Y1317" s="263"/>
      <c r="Z1317" s="263"/>
      <c r="AB1317" s="265" t="str">
        <f t="shared" si="189"/>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7"/>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8"/>
        <v>0</v>
      </c>
      <c r="Y1318" s="263"/>
      <c r="Z1318" s="263"/>
      <c r="AB1318" s="265" t="str">
        <f t="shared" si="189"/>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7"/>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8"/>
        <v>0</v>
      </c>
      <c r="Y1319" s="263"/>
      <c r="Z1319" s="263"/>
      <c r="AB1319" s="265" t="str">
        <f t="shared" si="189"/>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7"/>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8"/>
        <v>0</v>
      </c>
      <c r="Y1320" s="263"/>
      <c r="Z1320" s="263"/>
      <c r="AB1320" s="265" t="str">
        <f t="shared" si="189"/>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7"/>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8"/>
        <v>0</v>
      </c>
      <c r="Y1321" s="263"/>
      <c r="Z1321" s="263"/>
      <c r="AB1321" s="265" t="str">
        <f t="shared" si="189"/>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7"/>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8"/>
        <v>0</v>
      </c>
      <c r="Y1322" s="263"/>
      <c r="Z1322" s="263"/>
      <c r="AB1322" s="265" t="str">
        <f t="shared" si="189"/>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7"/>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8"/>
        <v>0</v>
      </c>
      <c r="Y1323" s="263"/>
      <c r="Z1323" s="263"/>
      <c r="AB1323" s="265" t="str">
        <f t="shared" si="189"/>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7"/>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8"/>
        <v>0</v>
      </c>
      <c r="Y1324" s="263"/>
      <c r="Z1324" s="263"/>
      <c r="AB1324" s="265" t="str">
        <f t="shared" si="189"/>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7"/>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8"/>
        <v>0</v>
      </c>
      <c r="Y1325" s="263"/>
      <c r="Z1325" s="263"/>
      <c r="AB1325" s="265" t="str">
        <f t="shared" si="189"/>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7"/>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8"/>
        <v>0</v>
      </c>
      <c r="Y1326" s="263"/>
      <c r="Z1326" s="263"/>
      <c r="AB1326" s="265" t="str">
        <f t="shared" si="189"/>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7"/>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8"/>
        <v>0</v>
      </c>
      <c r="Y1327" s="263"/>
      <c r="Z1327" s="263"/>
      <c r="AB1327" s="265" t="str">
        <f t="shared" si="189"/>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7"/>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8"/>
        <v>0</v>
      </c>
      <c r="Y1328" s="263"/>
      <c r="Z1328" s="263"/>
      <c r="AB1328" s="265" t="str">
        <f t="shared" si="189"/>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7"/>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8"/>
        <v>0</v>
      </c>
      <c r="Y1329" s="263"/>
      <c r="Z1329" s="263"/>
      <c r="AB1329" s="265" t="str">
        <f t="shared" si="189"/>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7"/>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8"/>
        <v>0</v>
      </c>
      <c r="Y1330" s="263"/>
      <c r="Z1330" s="263"/>
      <c r="AB1330" s="265" t="str">
        <f t="shared" si="189"/>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7"/>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8"/>
        <v>0</v>
      </c>
      <c r="Y1331" s="263"/>
      <c r="Z1331" s="263"/>
      <c r="AB1331" s="265" t="str">
        <f t="shared" si="189"/>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7"/>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8"/>
        <v>0</v>
      </c>
      <c r="Y1332" s="263"/>
      <c r="Z1332" s="263"/>
      <c r="AB1332" s="265" t="str">
        <f t="shared" si="189"/>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7"/>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8"/>
        <v>0</v>
      </c>
      <c r="Y1333" s="263"/>
      <c r="Z1333" s="263"/>
      <c r="AB1333" s="265" t="str">
        <f t="shared" si="189"/>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7"/>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8"/>
        <v>0</v>
      </c>
      <c r="Y1334" s="263"/>
      <c r="Z1334" s="263"/>
      <c r="AB1334" s="265" t="str">
        <f t="shared" si="189"/>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7"/>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8"/>
        <v>0</v>
      </c>
      <c r="Y1335" s="263"/>
      <c r="Z1335" s="263"/>
      <c r="AB1335" s="265" t="str">
        <f t="shared" si="189"/>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7"/>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8"/>
        <v>0</v>
      </c>
      <c r="Y1336" s="263"/>
      <c r="Z1336" s="263"/>
      <c r="AB1336" s="265" t="str">
        <f t="shared" si="189"/>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7"/>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8"/>
        <v>0</v>
      </c>
      <c r="Y1337" s="263"/>
      <c r="Z1337" s="263"/>
      <c r="AB1337" s="265" t="str">
        <f t="shared" si="189"/>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7"/>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8"/>
        <v>0</v>
      </c>
      <c r="Y1338" s="263"/>
      <c r="Z1338" s="263"/>
      <c r="AB1338" s="265" t="str">
        <f t="shared" si="189"/>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90">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1">IF(AND(C1339="Smelter not listed",OR(LEN(D1339)=0,LEN(E1339)=0)),1,0)</f>
        <v>0</v>
      </c>
      <c r="Y1339" s="263"/>
      <c r="Z1339" s="263"/>
      <c r="AB1339" s="265" t="str">
        <f t="shared" ref="AB1339" si="192">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3">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4">IF(AND(C1340="Smelter not listed",OR(LEN(D1340)=0,LEN(E1340)=0)),1,0)</f>
        <v>0</v>
      </c>
      <c r="Y1340" s="263"/>
      <c r="Z1340" s="263"/>
      <c r="AB1340" s="265" t="str">
        <f t="shared" ref="AB1340:AB1371" si="195">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3"/>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4"/>
        <v>0</v>
      </c>
      <c r="Y1341" s="263"/>
      <c r="Z1341" s="263"/>
      <c r="AB1341" s="265" t="str">
        <f t="shared" si="195"/>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3"/>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4"/>
        <v>0</v>
      </c>
      <c r="Y1342" s="263"/>
      <c r="Z1342" s="263"/>
      <c r="AB1342" s="265" t="str">
        <f t="shared" si="195"/>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3"/>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4"/>
        <v>0</v>
      </c>
      <c r="Y1343" s="263"/>
      <c r="Z1343" s="263"/>
      <c r="AB1343" s="265" t="str">
        <f t="shared" si="195"/>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3"/>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4"/>
        <v>0</v>
      </c>
      <c r="Y1344" s="263"/>
      <c r="Z1344" s="263"/>
      <c r="AB1344" s="265" t="str">
        <f t="shared" si="195"/>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3"/>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4"/>
        <v>0</v>
      </c>
      <c r="Y1345" s="263"/>
      <c r="Z1345" s="263"/>
      <c r="AB1345" s="265" t="str">
        <f t="shared" si="195"/>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3"/>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4"/>
        <v>0</v>
      </c>
      <c r="Y1346" s="263"/>
      <c r="Z1346" s="263"/>
      <c r="AB1346" s="265" t="str">
        <f t="shared" si="195"/>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3"/>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4"/>
        <v>0</v>
      </c>
      <c r="Y1347" s="263"/>
      <c r="Z1347" s="263"/>
      <c r="AB1347" s="265" t="str">
        <f t="shared" si="195"/>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3"/>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4"/>
        <v>0</v>
      </c>
      <c r="Y1348" s="263"/>
      <c r="Z1348" s="263"/>
      <c r="AB1348" s="265" t="str">
        <f t="shared" si="195"/>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3"/>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4"/>
        <v>0</v>
      </c>
      <c r="Y1349" s="263"/>
      <c r="Z1349" s="263"/>
      <c r="AB1349" s="265" t="str">
        <f t="shared" si="195"/>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3"/>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4"/>
        <v>0</v>
      </c>
      <c r="Y1350" s="263"/>
      <c r="Z1350" s="263"/>
      <c r="AB1350" s="265" t="str">
        <f t="shared" si="195"/>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3"/>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4"/>
        <v>0</v>
      </c>
      <c r="Y1351" s="263"/>
      <c r="Z1351" s="263"/>
      <c r="AB1351" s="265" t="str">
        <f t="shared" si="195"/>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3"/>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4"/>
        <v>0</v>
      </c>
      <c r="Y1352" s="263"/>
      <c r="Z1352" s="263"/>
      <c r="AB1352" s="265" t="str">
        <f t="shared" si="195"/>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3"/>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4"/>
        <v>0</v>
      </c>
      <c r="Y1353" s="263"/>
      <c r="Z1353" s="263"/>
      <c r="AB1353" s="265" t="str">
        <f t="shared" si="195"/>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3"/>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4"/>
        <v>0</v>
      </c>
      <c r="Y1354" s="263"/>
      <c r="Z1354" s="263"/>
      <c r="AB1354" s="265" t="str">
        <f t="shared" si="195"/>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3"/>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4"/>
        <v>0</v>
      </c>
      <c r="Y1355" s="263"/>
      <c r="Z1355" s="263"/>
      <c r="AB1355" s="265" t="str">
        <f t="shared" si="195"/>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3"/>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4"/>
        <v>0</v>
      </c>
      <c r="Y1356" s="263"/>
      <c r="Z1356" s="263"/>
      <c r="AB1356" s="265" t="str">
        <f t="shared" si="195"/>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3"/>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4"/>
        <v>0</v>
      </c>
      <c r="Y1357" s="263"/>
      <c r="Z1357" s="263"/>
      <c r="AB1357" s="265" t="str">
        <f t="shared" si="195"/>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3"/>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4"/>
        <v>0</v>
      </c>
      <c r="Y1358" s="263"/>
      <c r="Z1358" s="263"/>
      <c r="AB1358" s="265" t="str">
        <f t="shared" si="195"/>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3"/>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4"/>
        <v>0</v>
      </c>
      <c r="Y1359" s="263"/>
      <c r="Z1359" s="263"/>
      <c r="AB1359" s="265" t="str">
        <f t="shared" si="195"/>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3"/>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4"/>
        <v>0</v>
      </c>
      <c r="Y1360" s="263"/>
      <c r="Z1360" s="263"/>
      <c r="AB1360" s="265" t="str">
        <f t="shared" si="195"/>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3"/>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4"/>
        <v>0</v>
      </c>
      <c r="Y1361" s="263"/>
      <c r="Z1361" s="263"/>
      <c r="AB1361" s="265" t="str">
        <f t="shared" si="195"/>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3"/>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4"/>
        <v>0</v>
      </c>
      <c r="Y1362" s="263"/>
      <c r="Z1362" s="263"/>
      <c r="AB1362" s="265" t="str">
        <f t="shared" si="195"/>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3"/>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4"/>
        <v>0</v>
      </c>
      <c r="Y1363" s="263"/>
      <c r="Z1363" s="263"/>
      <c r="AB1363" s="265" t="str">
        <f t="shared" si="195"/>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3"/>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4"/>
        <v>0</v>
      </c>
      <c r="Y1364" s="263"/>
      <c r="Z1364" s="263"/>
      <c r="AB1364" s="265" t="str">
        <f t="shared" si="195"/>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3"/>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4"/>
        <v>0</v>
      </c>
      <c r="Y1365" s="263"/>
      <c r="Z1365" s="263"/>
      <c r="AB1365" s="265" t="str">
        <f t="shared" si="195"/>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3"/>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4"/>
        <v>0</v>
      </c>
      <c r="Y1366" s="263"/>
      <c r="Z1366" s="263"/>
      <c r="AB1366" s="265" t="str">
        <f t="shared" si="195"/>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3"/>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4"/>
        <v>0</v>
      </c>
      <c r="Y1367" s="263"/>
      <c r="Z1367" s="263"/>
      <c r="AB1367" s="265" t="str">
        <f t="shared" si="195"/>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3"/>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4"/>
        <v>0</v>
      </c>
      <c r="Y1368" s="263"/>
      <c r="Z1368" s="263"/>
      <c r="AB1368" s="265" t="str">
        <f t="shared" si="195"/>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3"/>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4"/>
        <v>0</v>
      </c>
      <c r="Y1369" s="263"/>
      <c r="Z1369" s="263"/>
      <c r="AB1369" s="265" t="str">
        <f t="shared" si="195"/>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3"/>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4"/>
        <v>0</v>
      </c>
      <c r="Y1370" s="263"/>
      <c r="Z1370" s="263"/>
      <c r="AB1370" s="265" t="str">
        <f t="shared" si="195"/>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3"/>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4"/>
        <v>0</v>
      </c>
      <c r="Y1371" s="263"/>
      <c r="Z1371" s="263"/>
      <c r="AB1371" s="265" t="str">
        <f t="shared" si="195"/>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6">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7">IF(AND(C1372="Smelter not listed",OR(LEN(D1372)=0,LEN(E1372)=0)),1,0)</f>
        <v>0</v>
      </c>
      <c r="Y1372" s="263"/>
      <c r="Z1372" s="263"/>
      <c r="AB1372" s="265" t="str">
        <f t="shared" ref="AB1372:AB1402" si="198">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6"/>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7"/>
        <v>0</v>
      </c>
      <c r="Y1373" s="263"/>
      <c r="Z1373" s="263"/>
      <c r="AB1373" s="265" t="str">
        <f t="shared" si="198"/>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6"/>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7"/>
        <v>0</v>
      </c>
      <c r="Y1374" s="263"/>
      <c r="Z1374" s="263"/>
      <c r="AB1374" s="265" t="str">
        <f t="shared" si="198"/>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6"/>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7"/>
        <v>0</v>
      </c>
      <c r="Y1375" s="263"/>
      <c r="Z1375" s="263"/>
      <c r="AB1375" s="265" t="str">
        <f t="shared" si="198"/>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6"/>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7"/>
        <v>0</v>
      </c>
      <c r="Y1376" s="263"/>
      <c r="Z1376" s="263"/>
      <c r="AB1376" s="265" t="str">
        <f t="shared" si="198"/>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6"/>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7"/>
        <v>0</v>
      </c>
      <c r="Y1377" s="263"/>
      <c r="Z1377" s="263"/>
      <c r="AB1377" s="265" t="str">
        <f t="shared" si="198"/>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6"/>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7"/>
        <v>0</v>
      </c>
      <c r="Y1378" s="263"/>
      <c r="Z1378" s="263"/>
      <c r="AB1378" s="265" t="str">
        <f t="shared" si="198"/>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6"/>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7"/>
        <v>0</v>
      </c>
      <c r="Y1379" s="263"/>
      <c r="Z1379" s="263"/>
      <c r="AB1379" s="265" t="str">
        <f t="shared" si="198"/>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6"/>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7"/>
        <v>0</v>
      </c>
      <c r="Y1380" s="263"/>
      <c r="Z1380" s="263"/>
      <c r="AB1380" s="265" t="str">
        <f t="shared" si="198"/>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6"/>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7"/>
        <v>0</v>
      </c>
      <c r="Y1381" s="263"/>
      <c r="Z1381" s="263"/>
      <c r="AB1381" s="265" t="str">
        <f t="shared" si="198"/>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6"/>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7"/>
        <v>0</v>
      </c>
      <c r="Y1382" s="263"/>
      <c r="Z1382" s="263"/>
      <c r="AB1382" s="265" t="str">
        <f t="shared" si="198"/>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6"/>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7"/>
        <v>0</v>
      </c>
      <c r="Y1383" s="263"/>
      <c r="Z1383" s="263"/>
      <c r="AB1383" s="265" t="str">
        <f t="shared" si="198"/>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6"/>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7"/>
        <v>0</v>
      </c>
      <c r="Y1384" s="263"/>
      <c r="Z1384" s="263"/>
      <c r="AB1384" s="265" t="str">
        <f t="shared" si="198"/>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6"/>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7"/>
        <v>0</v>
      </c>
      <c r="Y1385" s="263"/>
      <c r="Z1385" s="263"/>
      <c r="AB1385" s="265" t="str">
        <f t="shared" si="198"/>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6"/>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7"/>
        <v>0</v>
      </c>
      <c r="Y1386" s="263"/>
      <c r="Z1386" s="263"/>
      <c r="AB1386" s="265" t="str">
        <f t="shared" si="198"/>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6"/>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7"/>
        <v>0</v>
      </c>
      <c r="Y1387" s="263"/>
      <c r="Z1387" s="263"/>
      <c r="AB1387" s="265" t="str">
        <f t="shared" si="198"/>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6"/>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7"/>
        <v>0</v>
      </c>
      <c r="Y1388" s="263"/>
      <c r="Z1388" s="263"/>
      <c r="AB1388" s="265" t="str">
        <f t="shared" si="198"/>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6"/>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7"/>
        <v>0</v>
      </c>
      <c r="Y1389" s="263"/>
      <c r="Z1389" s="263"/>
      <c r="AB1389" s="265" t="str">
        <f t="shared" si="198"/>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6"/>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7"/>
        <v>0</v>
      </c>
      <c r="Y1390" s="263"/>
      <c r="Z1390" s="263"/>
      <c r="AB1390" s="265" t="str">
        <f t="shared" si="198"/>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6"/>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7"/>
        <v>0</v>
      </c>
      <c r="Y1391" s="263"/>
      <c r="Z1391" s="263"/>
      <c r="AB1391" s="265" t="str">
        <f t="shared" si="198"/>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6"/>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7"/>
        <v>0</v>
      </c>
      <c r="Y1392" s="263"/>
      <c r="Z1392" s="263"/>
      <c r="AB1392" s="265" t="str">
        <f t="shared" si="198"/>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6"/>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7"/>
        <v>0</v>
      </c>
      <c r="Y1393" s="263"/>
      <c r="Z1393" s="263"/>
      <c r="AB1393" s="265" t="str">
        <f t="shared" si="198"/>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6"/>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7"/>
        <v>0</v>
      </c>
      <c r="Y1394" s="263"/>
      <c r="Z1394" s="263"/>
      <c r="AB1394" s="265" t="str">
        <f t="shared" si="198"/>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6"/>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7"/>
        <v>0</v>
      </c>
      <c r="Y1395" s="263"/>
      <c r="Z1395" s="263"/>
      <c r="AB1395" s="265" t="str">
        <f t="shared" si="198"/>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6"/>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7"/>
        <v>0</v>
      </c>
      <c r="Y1396" s="263"/>
      <c r="Z1396" s="263"/>
      <c r="AB1396" s="265" t="str">
        <f t="shared" si="198"/>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6"/>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7"/>
        <v>0</v>
      </c>
      <c r="Y1397" s="263"/>
      <c r="Z1397" s="263"/>
      <c r="AB1397" s="265" t="str">
        <f t="shared" si="198"/>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6"/>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7"/>
        <v>0</v>
      </c>
      <c r="Y1398" s="263"/>
      <c r="Z1398" s="263"/>
      <c r="AB1398" s="265" t="str">
        <f t="shared" si="198"/>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6"/>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7"/>
        <v>0</v>
      </c>
      <c r="Y1399" s="263"/>
      <c r="Z1399" s="263"/>
      <c r="AB1399" s="265" t="str">
        <f t="shared" si="198"/>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6"/>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7"/>
        <v>0</v>
      </c>
      <c r="Y1400" s="263"/>
      <c r="Z1400" s="263"/>
      <c r="AB1400" s="265" t="str">
        <f t="shared" si="198"/>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6"/>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7"/>
        <v>0</v>
      </c>
      <c r="Y1401" s="263"/>
      <c r="Z1401" s="263"/>
      <c r="AB1401" s="265" t="str">
        <f t="shared" si="198"/>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6"/>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7"/>
        <v>0</v>
      </c>
      <c r="Y1402" s="263"/>
      <c r="Z1402" s="263"/>
      <c r="AB1402" s="265" t="str">
        <f t="shared" si="198"/>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9">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200">IF(AND(C1403="Smelter not listed",OR(LEN(D1403)=0,LEN(E1403)=0)),1,0)</f>
        <v>0</v>
      </c>
      <c r="Y1403" s="263"/>
      <c r="Z1403" s="263"/>
      <c r="AB1403" s="265" t="str">
        <f t="shared" ref="AB1403" si="201">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3">IF(AND(C1404="Smelter not listed",OR(LEN(D1404)=0,LEN(E1404)=0)),1,0)</f>
        <v>0</v>
      </c>
      <c r="Y1404" s="263"/>
      <c r="Z1404" s="263"/>
      <c r="AB1404" s="265" t="str">
        <f t="shared" ref="AB1404:AB1435" si="204">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3"/>
        <v>0</v>
      </c>
      <c r="Y1405" s="263"/>
      <c r="Z1405" s="263"/>
      <c r="AB1405" s="265" t="str">
        <f t="shared" si="204"/>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3"/>
        <v>0</v>
      </c>
      <c r="Y1406" s="263"/>
      <c r="Z1406" s="263"/>
      <c r="AB1406" s="265" t="str">
        <f t="shared" si="204"/>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3"/>
        <v>0</v>
      </c>
      <c r="Y1407" s="263"/>
      <c r="Z1407" s="263"/>
      <c r="AB1407" s="265" t="str">
        <f t="shared" si="204"/>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3"/>
        <v>0</v>
      </c>
      <c r="Y1408" s="263"/>
      <c r="Z1408" s="263"/>
      <c r="AB1408" s="265" t="str">
        <f t="shared" si="204"/>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3"/>
        <v>0</v>
      </c>
      <c r="Y1409" s="263"/>
      <c r="Z1409" s="263"/>
      <c r="AB1409" s="265" t="str">
        <f t="shared" si="204"/>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3"/>
        <v>0</v>
      </c>
      <c r="Y1410" s="263"/>
      <c r="Z1410" s="263"/>
      <c r="AB1410" s="265" t="str">
        <f t="shared" si="204"/>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3"/>
        <v>0</v>
      </c>
      <c r="Y1411" s="263"/>
      <c r="Z1411" s="263"/>
      <c r="AB1411" s="265" t="str">
        <f t="shared" si="204"/>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3"/>
        <v>0</v>
      </c>
      <c r="Y1412" s="263"/>
      <c r="Z1412" s="263"/>
      <c r="AB1412" s="265" t="str">
        <f t="shared" si="204"/>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3"/>
        <v>0</v>
      </c>
      <c r="Y1413" s="263"/>
      <c r="Z1413" s="263"/>
      <c r="AB1413" s="265" t="str">
        <f t="shared" si="204"/>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3"/>
        <v>0</v>
      </c>
      <c r="Y1414" s="263"/>
      <c r="Z1414" s="263"/>
      <c r="AB1414" s="265" t="str">
        <f t="shared" si="204"/>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3"/>
        <v>0</v>
      </c>
      <c r="Y1415" s="263"/>
      <c r="Z1415" s="263"/>
      <c r="AB1415" s="265" t="str">
        <f t="shared" si="204"/>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3"/>
        <v>0</v>
      </c>
      <c r="Y1416" s="263"/>
      <c r="Z1416" s="263"/>
      <c r="AB1416" s="265" t="str">
        <f t="shared" si="204"/>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3"/>
        <v>0</v>
      </c>
      <c r="Y1417" s="263"/>
      <c r="Z1417" s="263"/>
      <c r="AB1417" s="265" t="str">
        <f t="shared" si="204"/>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3"/>
        <v>0</v>
      </c>
      <c r="Y1418" s="263"/>
      <c r="Z1418" s="263"/>
      <c r="AB1418" s="265" t="str">
        <f t="shared" si="204"/>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3"/>
        <v>0</v>
      </c>
      <c r="Y1419" s="263"/>
      <c r="Z1419" s="263"/>
      <c r="AB1419" s="265" t="str">
        <f t="shared" si="204"/>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3"/>
        <v>0</v>
      </c>
      <c r="Y1420" s="263"/>
      <c r="Z1420" s="263"/>
      <c r="AB1420" s="265" t="str">
        <f t="shared" si="204"/>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3"/>
        <v>0</v>
      </c>
      <c r="Y1421" s="263"/>
      <c r="Z1421" s="263"/>
      <c r="AB1421" s="265" t="str">
        <f t="shared" si="204"/>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3"/>
        <v>0</v>
      </c>
      <c r="Y1422" s="263"/>
      <c r="Z1422" s="263"/>
      <c r="AB1422" s="265" t="str">
        <f t="shared" si="204"/>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3"/>
        <v>0</v>
      </c>
      <c r="Y1423" s="263"/>
      <c r="Z1423" s="263"/>
      <c r="AB1423" s="265" t="str">
        <f t="shared" si="204"/>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3"/>
        <v>0</v>
      </c>
      <c r="Y1424" s="263"/>
      <c r="Z1424" s="263"/>
      <c r="AB1424" s="265" t="str">
        <f t="shared" si="204"/>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3"/>
        <v>0</v>
      </c>
      <c r="Y1425" s="263"/>
      <c r="Z1425" s="263"/>
      <c r="AB1425" s="265" t="str">
        <f t="shared" si="204"/>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3"/>
        <v>0</v>
      </c>
      <c r="Y1426" s="263"/>
      <c r="Z1426" s="263"/>
      <c r="AB1426" s="265" t="str">
        <f t="shared" si="204"/>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3"/>
        <v>0</v>
      </c>
      <c r="Y1427" s="263"/>
      <c r="Z1427" s="263"/>
      <c r="AB1427" s="265" t="str">
        <f t="shared" si="204"/>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3"/>
        <v>0</v>
      </c>
      <c r="Y1428" s="263"/>
      <c r="Z1428" s="263"/>
      <c r="AB1428" s="265" t="str">
        <f t="shared" si="204"/>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3"/>
        <v>0</v>
      </c>
      <c r="Y1429" s="263"/>
      <c r="Z1429" s="263"/>
      <c r="AB1429" s="265" t="str">
        <f t="shared" si="204"/>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3"/>
        <v>0</v>
      </c>
      <c r="Y1430" s="263"/>
      <c r="Z1430" s="263"/>
      <c r="AB1430" s="265" t="str">
        <f t="shared" si="204"/>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3"/>
        <v>0</v>
      </c>
      <c r="Y1431" s="263"/>
      <c r="Z1431" s="263"/>
      <c r="AB1431" s="265" t="str">
        <f t="shared" si="204"/>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3"/>
        <v>0</v>
      </c>
      <c r="Y1432" s="263"/>
      <c r="Z1432" s="263"/>
      <c r="AB1432" s="265" t="str">
        <f t="shared" si="204"/>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3"/>
        <v>0</v>
      </c>
      <c r="Y1433" s="263"/>
      <c r="Z1433" s="263"/>
      <c r="AB1433" s="265" t="str">
        <f t="shared" si="204"/>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3"/>
        <v>0</v>
      </c>
      <c r="Y1434" s="263"/>
      <c r="Z1434" s="263"/>
      <c r="AB1434" s="265" t="str">
        <f t="shared" si="204"/>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3"/>
        <v>0</v>
      </c>
      <c r="Y1435" s="263"/>
      <c r="Z1435" s="263"/>
      <c r="AB1435" s="265" t="str">
        <f t="shared" si="204"/>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6">IF(AND(C1436="Smelter not listed",OR(LEN(D1436)=0,LEN(E1436)=0)),1,0)</f>
        <v>0</v>
      </c>
      <c r="Y1436" s="263"/>
      <c r="Z1436" s="263"/>
      <c r="AB1436" s="265" t="str">
        <f t="shared" ref="AB1436:AB1466" si="207">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6"/>
        <v>0</v>
      </c>
      <c r="Y1437" s="263"/>
      <c r="Z1437" s="263"/>
      <c r="AB1437" s="265" t="str">
        <f t="shared" si="207"/>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6"/>
        <v>0</v>
      </c>
      <c r="Y1438" s="263"/>
      <c r="Z1438" s="263"/>
      <c r="AB1438" s="265" t="str">
        <f t="shared" si="207"/>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6"/>
        <v>0</v>
      </c>
      <c r="Y1439" s="263"/>
      <c r="Z1439" s="263"/>
      <c r="AB1439" s="265" t="str">
        <f t="shared" si="207"/>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6"/>
        <v>0</v>
      </c>
      <c r="Y1440" s="263"/>
      <c r="Z1440" s="263"/>
      <c r="AB1440" s="265" t="str">
        <f t="shared" si="207"/>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6"/>
        <v>0</v>
      </c>
      <c r="Y1441" s="263"/>
      <c r="Z1441" s="263"/>
      <c r="AB1441" s="265" t="str">
        <f t="shared" si="207"/>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6"/>
        <v>0</v>
      </c>
      <c r="Y1442" s="263"/>
      <c r="Z1442" s="263"/>
      <c r="AB1442" s="265" t="str">
        <f t="shared" si="207"/>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6"/>
        <v>0</v>
      </c>
      <c r="Y1443" s="263"/>
      <c r="Z1443" s="263"/>
      <c r="AB1443" s="265" t="str">
        <f t="shared" si="207"/>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6"/>
        <v>0</v>
      </c>
      <c r="Y1444" s="263"/>
      <c r="Z1444" s="263"/>
      <c r="AB1444" s="265" t="str">
        <f t="shared" si="207"/>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6"/>
        <v>0</v>
      </c>
      <c r="Y1445" s="263"/>
      <c r="Z1445" s="263"/>
      <c r="AB1445" s="265" t="str">
        <f t="shared" si="207"/>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6"/>
        <v>0</v>
      </c>
      <c r="Y1446" s="263"/>
      <c r="Z1446" s="263"/>
      <c r="AB1446" s="265" t="str">
        <f t="shared" si="207"/>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6"/>
        <v>0</v>
      </c>
      <c r="Y1447" s="263"/>
      <c r="Z1447" s="263"/>
      <c r="AB1447" s="265" t="str">
        <f t="shared" si="207"/>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6"/>
        <v>0</v>
      </c>
      <c r="Y1448" s="263"/>
      <c r="Z1448" s="263"/>
      <c r="AB1448" s="265" t="str">
        <f t="shared" si="207"/>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6"/>
        <v>0</v>
      </c>
      <c r="Y1449" s="263"/>
      <c r="Z1449" s="263"/>
      <c r="AB1449" s="265" t="str">
        <f t="shared" si="207"/>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6"/>
        <v>0</v>
      </c>
      <c r="Y1450" s="263"/>
      <c r="Z1450" s="263"/>
      <c r="AB1450" s="265" t="str">
        <f t="shared" si="207"/>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6"/>
        <v>0</v>
      </c>
      <c r="Y1451" s="263"/>
      <c r="Z1451" s="263"/>
      <c r="AB1451" s="265" t="str">
        <f t="shared" si="207"/>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6"/>
        <v>0</v>
      </c>
      <c r="Y1452" s="263"/>
      <c r="Z1452" s="263"/>
      <c r="AB1452" s="265" t="str">
        <f t="shared" si="207"/>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6"/>
        <v>0</v>
      </c>
      <c r="Y1453" s="263"/>
      <c r="Z1453" s="263"/>
      <c r="AB1453" s="265" t="str">
        <f t="shared" si="207"/>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6"/>
        <v>0</v>
      </c>
      <c r="Y1454" s="263"/>
      <c r="Z1454" s="263"/>
      <c r="AB1454" s="265" t="str">
        <f t="shared" si="207"/>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6"/>
        <v>0</v>
      </c>
      <c r="Y1455" s="263"/>
      <c r="Z1455" s="263"/>
      <c r="AB1455" s="265" t="str">
        <f t="shared" si="207"/>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6"/>
        <v>0</v>
      </c>
      <c r="Y1456" s="263"/>
      <c r="Z1456" s="263"/>
      <c r="AB1456" s="265" t="str">
        <f t="shared" si="207"/>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6"/>
        <v>0</v>
      </c>
      <c r="Y1457" s="263"/>
      <c r="Z1457" s="263"/>
      <c r="AB1457" s="265" t="str">
        <f t="shared" si="207"/>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6"/>
        <v>0</v>
      </c>
      <c r="Y1458" s="263"/>
      <c r="Z1458" s="263"/>
      <c r="AB1458" s="265" t="str">
        <f t="shared" si="207"/>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6"/>
        <v>0</v>
      </c>
      <c r="Y1459" s="263"/>
      <c r="Z1459" s="263"/>
      <c r="AB1459" s="265" t="str">
        <f t="shared" si="207"/>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6"/>
        <v>0</v>
      </c>
      <c r="Y1460" s="263"/>
      <c r="Z1460" s="263"/>
      <c r="AB1460" s="265" t="str">
        <f t="shared" si="207"/>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6"/>
        <v>0</v>
      </c>
      <c r="Y1461" s="263"/>
      <c r="Z1461" s="263"/>
      <c r="AB1461" s="265" t="str">
        <f t="shared" si="207"/>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6"/>
        <v>0</v>
      </c>
      <c r="Y1462" s="263"/>
      <c r="Z1462" s="263"/>
      <c r="AB1462" s="265" t="str">
        <f t="shared" si="207"/>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6"/>
        <v>0</v>
      </c>
      <c r="Y1463" s="263"/>
      <c r="Z1463" s="263"/>
      <c r="AB1463" s="265" t="str">
        <f t="shared" si="207"/>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6"/>
        <v>0</v>
      </c>
      <c r="Y1464" s="263"/>
      <c r="Z1464" s="263"/>
      <c r="AB1464" s="265" t="str">
        <f t="shared" si="207"/>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6"/>
        <v>0</v>
      </c>
      <c r="Y1465" s="263"/>
      <c r="Z1465" s="263"/>
      <c r="AB1465" s="265" t="str">
        <f t="shared" si="207"/>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6"/>
        <v>0</v>
      </c>
      <c r="Y1466" s="263"/>
      <c r="Z1466" s="263"/>
      <c r="AB1466" s="265" t="str">
        <f t="shared" si="207"/>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8">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9">IF(AND(C1467="Smelter not listed",OR(LEN(D1467)=0,LEN(E1467)=0)),1,0)</f>
        <v>0</v>
      </c>
      <c r="Y1467" s="263"/>
      <c r="Z1467" s="263"/>
      <c r="AB1467" s="265" t="str">
        <f t="shared" ref="AB1467" si="210">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1">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2">IF(AND(C1468="Smelter not listed",OR(LEN(D1468)=0,LEN(E1468)=0)),1,0)</f>
        <v>0</v>
      </c>
      <c r="Y1468" s="263"/>
      <c r="Z1468" s="263"/>
      <c r="AB1468" s="265" t="str">
        <f t="shared" ref="AB1468:AB1499" si="213">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1"/>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2"/>
        <v>0</v>
      </c>
      <c r="Y1469" s="263"/>
      <c r="Z1469" s="263"/>
      <c r="AB1469" s="265" t="str">
        <f t="shared" si="213"/>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1"/>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2"/>
        <v>0</v>
      </c>
      <c r="Y1470" s="263"/>
      <c r="Z1470" s="263"/>
      <c r="AB1470" s="265" t="str">
        <f t="shared" si="213"/>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1"/>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2"/>
        <v>0</v>
      </c>
      <c r="Y1471" s="263"/>
      <c r="Z1471" s="263"/>
      <c r="AB1471" s="265" t="str">
        <f t="shared" si="213"/>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1"/>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2"/>
        <v>0</v>
      </c>
      <c r="Y1472" s="263"/>
      <c r="Z1472" s="263"/>
      <c r="AB1472" s="265" t="str">
        <f t="shared" si="213"/>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1"/>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2"/>
        <v>0</v>
      </c>
      <c r="Y1473" s="263"/>
      <c r="Z1473" s="263"/>
      <c r="AB1473" s="265" t="str">
        <f t="shared" si="213"/>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1"/>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2"/>
        <v>0</v>
      </c>
      <c r="Y1474" s="263"/>
      <c r="Z1474" s="263"/>
      <c r="AB1474" s="265" t="str">
        <f t="shared" si="213"/>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1"/>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2"/>
        <v>0</v>
      </c>
      <c r="Y1475" s="263"/>
      <c r="Z1475" s="263"/>
      <c r="AB1475" s="265" t="str">
        <f t="shared" si="213"/>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1"/>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2"/>
        <v>0</v>
      </c>
      <c r="Y1476" s="263"/>
      <c r="Z1476" s="263"/>
      <c r="AB1476" s="265" t="str">
        <f t="shared" si="213"/>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1"/>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2"/>
        <v>0</v>
      </c>
      <c r="Y1477" s="263"/>
      <c r="Z1477" s="263"/>
      <c r="AB1477" s="265" t="str">
        <f t="shared" si="213"/>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1"/>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2"/>
        <v>0</v>
      </c>
      <c r="Y1478" s="263"/>
      <c r="Z1478" s="263"/>
      <c r="AB1478" s="265" t="str">
        <f t="shared" si="213"/>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1"/>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2"/>
        <v>0</v>
      </c>
      <c r="Y1479" s="263"/>
      <c r="Z1479" s="263"/>
      <c r="AB1479" s="265" t="str">
        <f t="shared" si="213"/>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2"/>
        <v>0</v>
      </c>
      <c r="Y1480" s="263"/>
      <c r="Z1480" s="263"/>
      <c r="AB1480" s="265" t="str">
        <f t="shared" si="213"/>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2"/>
        <v>0</v>
      </c>
      <c r="Y1481" s="263"/>
      <c r="Z1481" s="263"/>
      <c r="AB1481" s="265" t="str">
        <f t="shared" si="213"/>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2"/>
        <v>0</v>
      </c>
      <c r="Y1482" s="263"/>
      <c r="Z1482" s="263"/>
      <c r="AB1482" s="265" t="str">
        <f t="shared" si="213"/>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2"/>
        <v>0</v>
      </c>
      <c r="Y1483" s="263"/>
      <c r="Z1483" s="263"/>
      <c r="AB1483" s="265" t="str">
        <f t="shared" si="213"/>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2"/>
        <v>0</v>
      </c>
      <c r="Y1484" s="263"/>
      <c r="Z1484" s="263"/>
      <c r="AB1484" s="265" t="str">
        <f t="shared" si="213"/>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2"/>
        <v>0</v>
      </c>
      <c r="Y1485" s="263"/>
      <c r="Z1485" s="263"/>
      <c r="AB1485" s="265" t="str">
        <f t="shared" si="213"/>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2"/>
        <v>0</v>
      </c>
      <c r="Y1486" s="263"/>
      <c r="Z1486" s="263"/>
      <c r="AB1486" s="265" t="str">
        <f t="shared" si="213"/>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1"/>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2"/>
        <v>0</v>
      </c>
      <c r="Y1487" s="263"/>
      <c r="Z1487" s="263"/>
      <c r="AB1487" s="265" t="str">
        <f t="shared" si="213"/>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1"/>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2"/>
        <v>0</v>
      </c>
      <c r="Y1488" s="263"/>
      <c r="Z1488" s="263"/>
      <c r="AB1488" s="265" t="str">
        <f t="shared" si="213"/>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2"/>
        <v>0</v>
      </c>
      <c r="Y1489" s="263"/>
      <c r="Z1489" s="263"/>
      <c r="AB1489" s="265" t="str">
        <f t="shared" si="213"/>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2"/>
        <v>0</v>
      </c>
      <c r="Y1490" s="263"/>
      <c r="Z1490" s="263"/>
      <c r="AB1490" s="265" t="str">
        <f t="shared" si="213"/>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2"/>
        <v>0</v>
      </c>
      <c r="Y1491" s="263"/>
      <c r="Z1491" s="263"/>
      <c r="AB1491" s="265" t="str">
        <f t="shared" si="213"/>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1"/>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2"/>
        <v>0</v>
      </c>
      <c r="Y1492" s="263"/>
      <c r="Z1492" s="263"/>
      <c r="AB1492" s="265" t="str">
        <f t="shared" si="213"/>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1"/>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2"/>
        <v>0</v>
      </c>
      <c r="Y1493" s="263"/>
      <c r="Z1493" s="263"/>
      <c r="AB1493" s="265" t="str">
        <f t="shared" si="213"/>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1"/>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2"/>
        <v>0</v>
      </c>
      <c r="Y1494" s="263"/>
      <c r="Z1494" s="263"/>
      <c r="AB1494" s="265" t="str">
        <f t="shared" si="213"/>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1"/>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2"/>
        <v>0</v>
      </c>
      <c r="Y1495" s="263"/>
      <c r="Z1495" s="263"/>
      <c r="AB1495" s="265" t="str">
        <f t="shared" si="213"/>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1"/>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2"/>
        <v>0</v>
      </c>
      <c r="Y1496" s="263"/>
      <c r="Z1496" s="263"/>
      <c r="AB1496" s="265" t="str">
        <f t="shared" si="213"/>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1"/>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2"/>
        <v>0</v>
      </c>
      <c r="Y1497" s="263"/>
      <c r="Z1497" s="263"/>
      <c r="AB1497" s="265" t="str">
        <f t="shared" si="213"/>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1"/>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2"/>
        <v>0</v>
      </c>
      <c r="Y1498" s="263"/>
      <c r="Z1498" s="263"/>
      <c r="AB1498" s="265" t="str">
        <f t="shared" si="213"/>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1"/>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2"/>
        <v>0</v>
      </c>
      <c r="Y1499" s="263"/>
      <c r="Z1499" s="263"/>
      <c r="AB1499" s="265" t="str">
        <f t="shared" si="213"/>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4">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5">IF(AND(C1500="Smelter not listed",OR(LEN(D1500)=0,LEN(E1500)=0)),1,0)</f>
        <v>0</v>
      </c>
      <c r="Y1500" s="263"/>
      <c r="Z1500" s="263"/>
      <c r="AB1500" s="265" t="str">
        <f t="shared" ref="AB1500:AB1530" si="216">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4"/>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5"/>
        <v>0</v>
      </c>
      <c r="Y1501" s="263"/>
      <c r="Z1501" s="263"/>
      <c r="AB1501" s="265" t="str">
        <f t="shared" si="216"/>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4"/>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5"/>
        <v>0</v>
      </c>
      <c r="Y1502" s="263"/>
      <c r="Z1502" s="263"/>
      <c r="AB1502" s="265" t="str">
        <f t="shared" si="216"/>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4"/>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5"/>
        <v>0</v>
      </c>
      <c r="Y1503" s="263"/>
      <c r="Z1503" s="263"/>
      <c r="AB1503" s="265" t="str">
        <f t="shared" si="216"/>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4"/>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5"/>
        <v>0</v>
      </c>
      <c r="Y1504" s="263"/>
      <c r="Z1504" s="263"/>
      <c r="AB1504" s="265" t="str">
        <f t="shared" si="216"/>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4"/>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5"/>
        <v>0</v>
      </c>
      <c r="Y1505" s="263"/>
      <c r="Z1505" s="263"/>
      <c r="AB1505" s="265" t="str">
        <f t="shared" si="216"/>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4"/>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5"/>
        <v>0</v>
      </c>
      <c r="Y1506" s="263"/>
      <c r="Z1506" s="263"/>
      <c r="AB1506" s="265" t="str">
        <f t="shared" si="216"/>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4"/>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5"/>
        <v>0</v>
      </c>
      <c r="Y1507" s="263"/>
      <c r="Z1507" s="263"/>
      <c r="AB1507" s="265" t="str">
        <f t="shared" si="216"/>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4"/>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5"/>
        <v>0</v>
      </c>
      <c r="Y1508" s="263"/>
      <c r="Z1508" s="263"/>
      <c r="AB1508" s="265" t="str">
        <f t="shared" si="216"/>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4"/>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5"/>
        <v>0</v>
      </c>
      <c r="Y1509" s="263"/>
      <c r="Z1509" s="263"/>
      <c r="AB1509" s="265" t="str">
        <f t="shared" si="216"/>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4"/>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5"/>
        <v>0</v>
      </c>
      <c r="Y1510" s="263"/>
      <c r="Z1510" s="263"/>
      <c r="AB1510" s="265" t="str">
        <f t="shared" si="216"/>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4"/>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5"/>
        <v>0</v>
      </c>
      <c r="Y1511" s="263"/>
      <c r="Z1511" s="263"/>
      <c r="AB1511" s="265" t="str">
        <f t="shared" si="216"/>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4"/>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5"/>
        <v>0</v>
      </c>
      <c r="Y1512" s="263"/>
      <c r="Z1512" s="263"/>
      <c r="AB1512" s="265" t="str">
        <f t="shared" si="216"/>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4"/>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5"/>
        <v>0</v>
      </c>
      <c r="Y1513" s="263"/>
      <c r="Z1513" s="263"/>
      <c r="AB1513" s="265" t="str">
        <f t="shared" si="216"/>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4"/>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5"/>
        <v>0</v>
      </c>
      <c r="Y1514" s="263"/>
      <c r="Z1514" s="263"/>
      <c r="AB1514" s="265" t="str">
        <f t="shared" si="216"/>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4"/>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5"/>
        <v>0</v>
      </c>
      <c r="Y1515" s="263"/>
      <c r="Z1515" s="263"/>
      <c r="AB1515" s="265" t="str">
        <f t="shared" si="216"/>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4"/>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5"/>
        <v>0</v>
      </c>
      <c r="Y1516" s="263"/>
      <c r="Z1516" s="263"/>
      <c r="AB1516" s="265" t="str">
        <f t="shared" si="216"/>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4"/>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5"/>
        <v>0</v>
      </c>
      <c r="Y1517" s="263"/>
      <c r="Z1517" s="263"/>
      <c r="AB1517" s="265" t="str">
        <f t="shared" si="216"/>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4"/>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5"/>
        <v>0</v>
      </c>
      <c r="Y1518" s="263"/>
      <c r="Z1518" s="263"/>
      <c r="AB1518" s="265" t="str">
        <f t="shared" si="216"/>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4"/>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5"/>
        <v>0</v>
      </c>
      <c r="Y1519" s="263"/>
      <c r="Z1519" s="263"/>
      <c r="AB1519" s="265" t="str">
        <f t="shared" si="216"/>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4"/>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5"/>
        <v>0</v>
      </c>
      <c r="Y1520" s="263"/>
      <c r="Z1520" s="263"/>
      <c r="AB1520" s="265" t="str">
        <f t="shared" si="216"/>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4"/>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5"/>
        <v>0</v>
      </c>
      <c r="Y1521" s="263"/>
      <c r="Z1521" s="263"/>
      <c r="AB1521" s="265" t="str">
        <f t="shared" si="216"/>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4"/>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5"/>
        <v>0</v>
      </c>
      <c r="Y1522" s="263"/>
      <c r="Z1522" s="263"/>
      <c r="AB1522" s="265" t="str">
        <f t="shared" si="216"/>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4"/>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5"/>
        <v>0</v>
      </c>
      <c r="Y1523" s="263"/>
      <c r="Z1523" s="263"/>
      <c r="AB1523" s="265" t="str">
        <f t="shared" si="216"/>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4"/>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5"/>
        <v>0</v>
      </c>
      <c r="Y1524" s="263"/>
      <c r="Z1524" s="263"/>
      <c r="AB1524" s="265" t="str">
        <f t="shared" si="216"/>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4"/>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5"/>
        <v>0</v>
      </c>
      <c r="Y1525" s="263"/>
      <c r="Z1525" s="263"/>
      <c r="AB1525" s="265" t="str">
        <f t="shared" si="216"/>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4"/>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5"/>
        <v>0</v>
      </c>
      <c r="Y1526" s="263"/>
      <c r="Z1526" s="263"/>
      <c r="AB1526" s="265" t="str">
        <f t="shared" si="216"/>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4"/>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5"/>
        <v>0</v>
      </c>
      <c r="Y1527" s="263"/>
      <c r="Z1527" s="263"/>
      <c r="AB1527" s="265" t="str">
        <f t="shared" si="216"/>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4"/>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5"/>
        <v>0</v>
      </c>
      <c r="Y1528" s="263"/>
      <c r="Z1528" s="263"/>
      <c r="AB1528" s="265" t="str">
        <f t="shared" si="216"/>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4"/>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5"/>
        <v>0</v>
      </c>
      <c r="Y1529" s="263"/>
      <c r="Z1529" s="263"/>
      <c r="AB1529" s="265" t="str">
        <f t="shared" si="216"/>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4"/>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5"/>
        <v>0</v>
      </c>
      <c r="Y1530" s="263"/>
      <c r="Z1530" s="263"/>
      <c r="AB1530" s="265" t="str">
        <f t="shared" si="216"/>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7">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8">IF(AND(C1531="Smelter not listed",OR(LEN(D1531)=0,LEN(E1531)=0)),1,0)</f>
        <v>0</v>
      </c>
      <c r="Y1531" s="263"/>
      <c r="Z1531" s="263"/>
      <c r="AB1531" s="265" t="str">
        <f t="shared" ref="AB1531" si="219">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20">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1">IF(AND(C1532="Smelter not listed",OR(LEN(D1532)=0,LEN(E1532)=0)),1,0)</f>
        <v>0</v>
      </c>
      <c r="Y1532" s="263"/>
      <c r="Z1532" s="263"/>
      <c r="AB1532" s="265" t="str">
        <f t="shared" ref="AB1532:AB1563" si="222">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0"/>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1"/>
        <v>0</v>
      </c>
      <c r="Y1533" s="263"/>
      <c r="Z1533" s="263"/>
      <c r="AB1533" s="265" t="str">
        <f t="shared" si="222"/>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0"/>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1"/>
        <v>0</v>
      </c>
      <c r="Y1534" s="263"/>
      <c r="Z1534" s="263"/>
      <c r="AB1534" s="265" t="str">
        <f t="shared" si="222"/>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0"/>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1"/>
        <v>0</v>
      </c>
      <c r="Y1535" s="263"/>
      <c r="Z1535" s="263"/>
      <c r="AB1535" s="265" t="str">
        <f t="shared" si="222"/>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0"/>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1"/>
        <v>0</v>
      </c>
      <c r="Y1536" s="263"/>
      <c r="Z1536" s="263"/>
      <c r="AB1536" s="265" t="str">
        <f t="shared" si="222"/>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0"/>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1"/>
        <v>0</v>
      </c>
      <c r="Y1537" s="263"/>
      <c r="Z1537" s="263"/>
      <c r="AB1537" s="265" t="str">
        <f t="shared" si="222"/>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0"/>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1"/>
        <v>0</v>
      </c>
      <c r="Y1538" s="263"/>
      <c r="Z1538" s="263"/>
      <c r="AB1538" s="265" t="str">
        <f t="shared" si="222"/>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0"/>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1"/>
        <v>0</v>
      </c>
      <c r="Y1539" s="263"/>
      <c r="Z1539" s="263"/>
      <c r="AB1539" s="265" t="str">
        <f t="shared" si="222"/>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0"/>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1"/>
        <v>0</v>
      </c>
      <c r="Y1540" s="263"/>
      <c r="Z1540" s="263"/>
      <c r="AB1540" s="265" t="str">
        <f t="shared" si="222"/>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0"/>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1"/>
        <v>0</v>
      </c>
      <c r="Y1541" s="263"/>
      <c r="Z1541" s="263"/>
      <c r="AB1541" s="265" t="str">
        <f t="shared" si="222"/>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0"/>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1"/>
        <v>0</v>
      </c>
      <c r="Y1542" s="263"/>
      <c r="Z1542" s="263"/>
      <c r="AB1542" s="265" t="str">
        <f t="shared" si="222"/>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0"/>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1"/>
        <v>0</v>
      </c>
      <c r="Y1543" s="263"/>
      <c r="Z1543" s="263"/>
      <c r="AB1543" s="265" t="str">
        <f t="shared" si="222"/>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0"/>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1"/>
        <v>0</v>
      </c>
      <c r="Y1544" s="263"/>
      <c r="Z1544" s="263"/>
      <c r="AB1544" s="265" t="str">
        <f t="shared" si="222"/>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0"/>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1"/>
        <v>0</v>
      </c>
      <c r="Y1545" s="263"/>
      <c r="Z1545" s="263"/>
      <c r="AB1545" s="265" t="str">
        <f t="shared" si="222"/>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0"/>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1"/>
        <v>0</v>
      </c>
      <c r="Y1546" s="263"/>
      <c r="Z1546" s="263"/>
      <c r="AB1546" s="265" t="str">
        <f t="shared" si="222"/>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0"/>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1"/>
        <v>0</v>
      </c>
      <c r="Y1547" s="263"/>
      <c r="Z1547" s="263"/>
      <c r="AB1547" s="265" t="str">
        <f t="shared" si="222"/>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0"/>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1"/>
        <v>0</v>
      </c>
      <c r="Y1548" s="263"/>
      <c r="Z1548" s="263"/>
      <c r="AB1548" s="265" t="str">
        <f t="shared" si="222"/>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0"/>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1"/>
        <v>0</v>
      </c>
      <c r="Y1549" s="263"/>
      <c r="Z1549" s="263"/>
      <c r="AB1549" s="265" t="str">
        <f t="shared" si="222"/>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0"/>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1"/>
        <v>0</v>
      </c>
      <c r="Y1550" s="263"/>
      <c r="Z1550" s="263"/>
      <c r="AB1550" s="265" t="str">
        <f t="shared" si="222"/>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0"/>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1"/>
        <v>0</v>
      </c>
      <c r="Y1551" s="263"/>
      <c r="Z1551" s="263"/>
      <c r="AB1551" s="265" t="str">
        <f t="shared" si="222"/>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0"/>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1"/>
        <v>0</v>
      </c>
      <c r="Y1552" s="263"/>
      <c r="Z1552" s="263"/>
      <c r="AB1552" s="265" t="str">
        <f t="shared" si="222"/>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0"/>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1"/>
        <v>0</v>
      </c>
      <c r="Y1553" s="263"/>
      <c r="Z1553" s="263"/>
      <c r="AB1553" s="265" t="str">
        <f t="shared" si="222"/>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0"/>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1"/>
        <v>0</v>
      </c>
      <c r="Y1554" s="263"/>
      <c r="Z1554" s="263"/>
      <c r="AB1554" s="265" t="str">
        <f t="shared" si="222"/>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0"/>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1"/>
        <v>0</v>
      </c>
      <c r="Y1555" s="263"/>
      <c r="Z1555" s="263"/>
      <c r="AB1555" s="265" t="str">
        <f t="shared" si="222"/>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0"/>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1"/>
        <v>0</v>
      </c>
      <c r="Y1556" s="263"/>
      <c r="Z1556" s="263"/>
      <c r="AB1556" s="265" t="str">
        <f t="shared" si="222"/>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0"/>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1"/>
        <v>0</v>
      </c>
      <c r="Y1557" s="263"/>
      <c r="Z1557" s="263"/>
      <c r="AB1557" s="265" t="str">
        <f t="shared" si="222"/>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0"/>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1"/>
        <v>0</v>
      </c>
      <c r="Y1558" s="263"/>
      <c r="Z1558" s="263"/>
      <c r="AB1558" s="265" t="str">
        <f t="shared" si="222"/>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0"/>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1"/>
        <v>0</v>
      </c>
      <c r="Y1559" s="263"/>
      <c r="Z1559" s="263"/>
      <c r="AB1559" s="265" t="str">
        <f t="shared" si="222"/>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0"/>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1"/>
        <v>0</v>
      </c>
      <c r="Y1560" s="263"/>
      <c r="Z1560" s="263"/>
      <c r="AB1560" s="265" t="str">
        <f t="shared" si="222"/>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0"/>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1"/>
        <v>0</v>
      </c>
      <c r="Y1561" s="263"/>
      <c r="Z1561" s="263"/>
      <c r="AB1561" s="265" t="str">
        <f t="shared" si="222"/>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0"/>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1"/>
        <v>0</v>
      </c>
      <c r="Y1562" s="263"/>
      <c r="Z1562" s="263"/>
      <c r="AB1562" s="265" t="str">
        <f t="shared" si="222"/>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0"/>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1"/>
        <v>0</v>
      </c>
      <c r="Y1563" s="263"/>
      <c r="Z1563" s="263"/>
      <c r="AB1563" s="265" t="str">
        <f t="shared" si="222"/>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3">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4">IF(AND(C1564="Smelter not listed",OR(LEN(D1564)=0,LEN(E1564)=0)),1,0)</f>
        <v>0</v>
      </c>
      <c r="Y1564" s="263"/>
      <c r="Z1564" s="263"/>
      <c r="AB1564" s="265" t="str">
        <f t="shared" ref="AB1564:AB1594" si="225">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3"/>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4"/>
        <v>0</v>
      </c>
      <c r="Y1565" s="263"/>
      <c r="Z1565" s="263"/>
      <c r="AB1565" s="265" t="str">
        <f t="shared" si="225"/>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3"/>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4"/>
        <v>0</v>
      </c>
      <c r="Y1566" s="263"/>
      <c r="Z1566" s="263"/>
      <c r="AB1566" s="265" t="str">
        <f t="shared" si="225"/>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3"/>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4"/>
        <v>0</v>
      </c>
      <c r="Y1567" s="263"/>
      <c r="Z1567" s="263"/>
      <c r="AB1567" s="265" t="str">
        <f t="shared" si="225"/>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3"/>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4"/>
        <v>0</v>
      </c>
      <c r="Y1568" s="263"/>
      <c r="Z1568" s="263"/>
      <c r="AB1568" s="265" t="str">
        <f t="shared" si="225"/>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3"/>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4"/>
        <v>0</v>
      </c>
      <c r="Y1569" s="263"/>
      <c r="Z1569" s="263"/>
      <c r="AB1569" s="265" t="str">
        <f t="shared" si="225"/>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3"/>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4"/>
        <v>0</v>
      </c>
      <c r="Y1570" s="263"/>
      <c r="Z1570" s="263"/>
      <c r="AB1570" s="265" t="str">
        <f t="shared" si="225"/>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3"/>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4"/>
        <v>0</v>
      </c>
      <c r="Y1571" s="263"/>
      <c r="Z1571" s="263"/>
      <c r="AB1571" s="265" t="str">
        <f t="shared" si="225"/>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3"/>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4"/>
        <v>0</v>
      </c>
      <c r="Y1572" s="263"/>
      <c r="Z1572" s="263"/>
      <c r="AB1572" s="265" t="str">
        <f t="shared" si="225"/>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3"/>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4"/>
        <v>0</v>
      </c>
      <c r="Y1573" s="263"/>
      <c r="Z1573" s="263"/>
      <c r="AB1573" s="265" t="str">
        <f t="shared" si="225"/>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3"/>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4"/>
        <v>0</v>
      </c>
      <c r="Y1574" s="263"/>
      <c r="Z1574" s="263"/>
      <c r="AB1574" s="265" t="str">
        <f t="shared" si="225"/>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3"/>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4"/>
        <v>0</v>
      </c>
      <c r="Y1575" s="263"/>
      <c r="Z1575" s="263"/>
      <c r="AB1575" s="265" t="str">
        <f t="shared" si="225"/>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3"/>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4"/>
        <v>0</v>
      </c>
      <c r="Y1576" s="263"/>
      <c r="Z1576" s="263"/>
      <c r="AB1576" s="265" t="str">
        <f t="shared" si="225"/>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3"/>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4"/>
        <v>0</v>
      </c>
      <c r="Y1577" s="263"/>
      <c r="Z1577" s="263"/>
      <c r="AB1577" s="265" t="str">
        <f t="shared" si="225"/>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3"/>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4"/>
        <v>0</v>
      </c>
      <c r="Y1578" s="263"/>
      <c r="Z1578" s="263"/>
      <c r="AB1578" s="265" t="str">
        <f t="shared" si="225"/>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3"/>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4"/>
        <v>0</v>
      </c>
      <c r="Y1579" s="263"/>
      <c r="Z1579" s="263"/>
      <c r="AB1579" s="265" t="str">
        <f t="shared" si="225"/>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3"/>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4"/>
        <v>0</v>
      </c>
      <c r="Y1580" s="263"/>
      <c r="Z1580" s="263"/>
      <c r="AB1580" s="265" t="str">
        <f t="shared" si="225"/>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3"/>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4"/>
        <v>0</v>
      </c>
      <c r="Y1581" s="263"/>
      <c r="Z1581" s="263"/>
      <c r="AB1581" s="265" t="str">
        <f t="shared" si="225"/>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3"/>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4"/>
        <v>0</v>
      </c>
      <c r="Y1582" s="263"/>
      <c r="Z1582" s="263"/>
      <c r="AB1582" s="265" t="str">
        <f t="shared" si="225"/>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3"/>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4"/>
        <v>0</v>
      </c>
      <c r="Y1583" s="263"/>
      <c r="Z1583" s="263"/>
      <c r="AB1583" s="265" t="str">
        <f t="shared" si="225"/>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3"/>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4"/>
        <v>0</v>
      </c>
      <c r="Y1584" s="263"/>
      <c r="Z1584" s="263"/>
      <c r="AB1584" s="265" t="str">
        <f t="shared" si="225"/>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3"/>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4"/>
        <v>0</v>
      </c>
      <c r="Y1585" s="263"/>
      <c r="Z1585" s="263"/>
      <c r="AB1585" s="265" t="str">
        <f t="shared" si="225"/>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3"/>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4"/>
        <v>0</v>
      </c>
      <c r="Y1586" s="263"/>
      <c r="Z1586" s="263"/>
      <c r="AB1586" s="265" t="str">
        <f t="shared" si="225"/>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3"/>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4"/>
        <v>0</v>
      </c>
      <c r="Y1587" s="263"/>
      <c r="Z1587" s="263"/>
      <c r="AB1587" s="265" t="str">
        <f t="shared" si="225"/>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3"/>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4"/>
        <v>0</v>
      </c>
      <c r="Y1588" s="263"/>
      <c r="Z1588" s="263"/>
      <c r="AB1588" s="265" t="str">
        <f t="shared" si="225"/>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3"/>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4"/>
        <v>0</v>
      </c>
      <c r="Y1589" s="263"/>
      <c r="Z1589" s="263"/>
      <c r="AB1589" s="265" t="str">
        <f t="shared" si="225"/>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3"/>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4"/>
        <v>0</v>
      </c>
      <c r="Y1590" s="263"/>
      <c r="Z1590" s="263"/>
      <c r="AB1590" s="265" t="str">
        <f t="shared" si="225"/>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3"/>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4"/>
        <v>0</v>
      </c>
      <c r="Y1591" s="263"/>
      <c r="Z1591" s="263"/>
      <c r="AB1591" s="265" t="str">
        <f t="shared" si="225"/>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3"/>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4"/>
        <v>0</v>
      </c>
      <c r="Y1592" s="263"/>
      <c r="Z1592" s="263"/>
      <c r="AB1592" s="265" t="str">
        <f t="shared" si="225"/>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3"/>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4"/>
        <v>0</v>
      </c>
      <c r="Y1593" s="263"/>
      <c r="Z1593" s="263"/>
      <c r="AB1593" s="265" t="str">
        <f t="shared" si="225"/>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3"/>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4"/>
        <v>0</v>
      </c>
      <c r="Y1594" s="263"/>
      <c r="Z1594" s="263"/>
      <c r="AB1594" s="265" t="str">
        <f t="shared" si="225"/>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6">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7">IF(AND(C1595="Smelter not listed",OR(LEN(D1595)=0,LEN(E1595)=0)),1,0)</f>
        <v>0</v>
      </c>
      <c r="Y1595" s="263"/>
      <c r="Z1595" s="263"/>
      <c r="AB1595" s="265" t="str">
        <f t="shared" ref="AB1595" si="228">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9">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30">IF(AND(C1596="Smelter not listed",OR(LEN(D1596)=0,LEN(E1596)=0)),1,0)</f>
        <v>0</v>
      </c>
      <c r="Y1596" s="263"/>
      <c r="Z1596" s="263"/>
      <c r="AB1596" s="265" t="str">
        <f t="shared" ref="AB1596:AB1627" si="231">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9"/>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0"/>
        <v>0</v>
      </c>
      <c r="Y1597" s="263"/>
      <c r="Z1597" s="263"/>
      <c r="AB1597" s="265" t="str">
        <f t="shared" si="231"/>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9"/>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0"/>
        <v>0</v>
      </c>
      <c r="Y1598" s="263"/>
      <c r="Z1598" s="263"/>
      <c r="AB1598" s="265" t="str">
        <f t="shared" si="231"/>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9"/>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0"/>
        <v>0</v>
      </c>
      <c r="Y1599" s="263"/>
      <c r="Z1599" s="263"/>
      <c r="AB1599" s="265" t="str">
        <f t="shared" si="231"/>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9"/>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0"/>
        <v>0</v>
      </c>
      <c r="Y1600" s="263"/>
      <c r="Z1600" s="263"/>
      <c r="AB1600" s="265" t="str">
        <f t="shared" si="231"/>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9"/>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0"/>
        <v>0</v>
      </c>
      <c r="Y1601" s="263"/>
      <c r="Z1601" s="263"/>
      <c r="AB1601" s="265" t="str">
        <f t="shared" si="231"/>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9"/>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0"/>
        <v>0</v>
      </c>
      <c r="Y1602" s="263"/>
      <c r="Z1602" s="263"/>
      <c r="AB1602" s="265" t="str">
        <f t="shared" si="231"/>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9"/>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0"/>
        <v>0</v>
      </c>
      <c r="Y1603" s="263"/>
      <c r="Z1603" s="263"/>
      <c r="AB1603" s="265" t="str">
        <f t="shared" si="231"/>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9"/>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0"/>
        <v>0</v>
      </c>
      <c r="Y1604" s="263"/>
      <c r="Z1604" s="263"/>
      <c r="AB1604" s="265" t="str">
        <f t="shared" si="231"/>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9"/>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0"/>
        <v>0</v>
      </c>
      <c r="Y1605" s="263"/>
      <c r="Z1605" s="263"/>
      <c r="AB1605" s="265" t="str">
        <f t="shared" si="231"/>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9"/>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0"/>
        <v>0</v>
      </c>
      <c r="Y1606" s="263"/>
      <c r="Z1606" s="263"/>
      <c r="AB1606" s="265" t="str">
        <f t="shared" si="231"/>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9"/>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0"/>
        <v>0</v>
      </c>
      <c r="Y1607" s="263"/>
      <c r="Z1607" s="263"/>
      <c r="AB1607" s="265" t="str">
        <f t="shared" si="231"/>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9"/>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0"/>
        <v>0</v>
      </c>
      <c r="Y1608" s="263"/>
      <c r="Z1608" s="263"/>
      <c r="AB1608" s="265" t="str">
        <f t="shared" si="231"/>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9"/>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0"/>
        <v>0</v>
      </c>
      <c r="Y1609" s="263"/>
      <c r="Z1609" s="263"/>
      <c r="AB1609" s="265" t="str">
        <f t="shared" si="231"/>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9"/>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0"/>
        <v>0</v>
      </c>
      <c r="Y1610" s="263"/>
      <c r="Z1610" s="263"/>
      <c r="AB1610" s="265" t="str">
        <f t="shared" si="231"/>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9"/>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0"/>
        <v>0</v>
      </c>
      <c r="Y1611" s="263"/>
      <c r="Z1611" s="263"/>
      <c r="AB1611" s="265" t="str">
        <f t="shared" si="231"/>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9"/>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0"/>
        <v>0</v>
      </c>
      <c r="Y1612" s="263"/>
      <c r="Z1612" s="263"/>
      <c r="AB1612" s="265" t="str">
        <f t="shared" si="231"/>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9"/>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0"/>
        <v>0</v>
      </c>
      <c r="Y1613" s="263"/>
      <c r="Z1613" s="263"/>
      <c r="AB1613" s="265" t="str">
        <f t="shared" si="231"/>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9"/>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0"/>
        <v>0</v>
      </c>
      <c r="Y1614" s="263"/>
      <c r="Z1614" s="263"/>
      <c r="AB1614" s="265" t="str">
        <f t="shared" si="231"/>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9"/>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0"/>
        <v>0</v>
      </c>
      <c r="Y1615" s="263"/>
      <c r="Z1615" s="263"/>
      <c r="AB1615" s="265" t="str">
        <f t="shared" si="231"/>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9"/>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0"/>
        <v>0</v>
      </c>
      <c r="Y1616" s="263"/>
      <c r="Z1616" s="263"/>
      <c r="AB1616" s="265" t="str">
        <f t="shared" si="231"/>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9"/>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0"/>
        <v>0</v>
      </c>
      <c r="Y1617" s="263"/>
      <c r="Z1617" s="263"/>
      <c r="AB1617" s="265" t="str">
        <f t="shared" si="231"/>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9"/>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0"/>
        <v>0</v>
      </c>
      <c r="Y1618" s="263"/>
      <c r="Z1618" s="263"/>
      <c r="AB1618" s="265" t="str">
        <f t="shared" si="231"/>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9"/>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0"/>
        <v>0</v>
      </c>
      <c r="Y1619" s="263"/>
      <c r="Z1619" s="263"/>
      <c r="AB1619" s="265" t="str">
        <f t="shared" si="231"/>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9"/>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0"/>
        <v>0</v>
      </c>
      <c r="Y1620" s="263"/>
      <c r="Z1620" s="263"/>
      <c r="AB1620" s="265" t="str">
        <f t="shared" si="231"/>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9"/>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0"/>
        <v>0</v>
      </c>
      <c r="Y1621" s="263"/>
      <c r="Z1621" s="263"/>
      <c r="AB1621" s="265" t="str">
        <f t="shared" si="231"/>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9"/>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0"/>
        <v>0</v>
      </c>
      <c r="Y1622" s="263"/>
      <c r="Z1622" s="263"/>
      <c r="AB1622" s="265" t="str">
        <f t="shared" si="231"/>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9"/>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0"/>
        <v>0</v>
      </c>
      <c r="Y1623" s="263"/>
      <c r="Z1623" s="263"/>
      <c r="AB1623" s="265" t="str">
        <f t="shared" si="231"/>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9"/>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0"/>
        <v>0</v>
      </c>
      <c r="Y1624" s="263"/>
      <c r="Z1624" s="263"/>
      <c r="AB1624" s="265" t="str">
        <f t="shared" si="231"/>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9"/>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0"/>
        <v>0</v>
      </c>
      <c r="Y1625" s="263"/>
      <c r="Z1625" s="263"/>
      <c r="AB1625" s="265" t="str">
        <f t="shared" si="231"/>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9"/>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0"/>
        <v>0</v>
      </c>
      <c r="Y1626" s="263"/>
      <c r="Z1626" s="263"/>
      <c r="AB1626" s="265" t="str">
        <f t="shared" si="231"/>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9"/>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0"/>
        <v>0</v>
      </c>
      <c r="Y1627" s="263"/>
      <c r="Z1627" s="263"/>
      <c r="AB1627" s="265" t="str">
        <f t="shared" si="231"/>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2">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3">IF(AND(C1628="Smelter not listed",OR(LEN(D1628)=0,LEN(E1628)=0)),1,0)</f>
        <v>0</v>
      </c>
      <c r="Y1628" s="263"/>
      <c r="Z1628" s="263"/>
      <c r="AB1628" s="265" t="str">
        <f t="shared" ref="AB1628:AB1658" si="234">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2"/>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3"/>
        <v>0</v>
      </c>
      <c r="Y1629" s="263"/>
      <c r="Z1629" s="263"/>
      <c r="AB1629" s="265" t="str">
        <f t="shared" si="234"/>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2"/>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3"/>
        <v>0</v>
      </c>
      <c r="Y1630" s="263"/>
      <c r="Z1630" s="263"/>
      <c r="AB1630" s="265" t="str">
        <f t="shared" si="234"/>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2"/>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3"/>
        <v>0</v>
      </c>
      <c r="Y1631" s="263"/>
      <c r="Z1631" s="263"/>
      <c r="AB1631" s="265" t="str">
        <f t="shared" si="234"/>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2"/>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3"/>
        <v>0</v>
      </c>
      <c r="Y1632" s="263"/>
      <c r="Z1632" s="263"/>
      <c r="AB1632" s="265" t="str">
        <f t="shared" si="234"/>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2"/>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3"/>
        <v>0</v>
      </c>
      <c r="Y1633" s="263"/>
      <c r="Z1633" s="263"/>
      <c r="AB1633" s="265" t="str">
        <f t="shared" si="234"/>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2"/>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3"/>
        <v>0</v>
      </c>
      <c r="Y1634" s="263"/>
      <c r="Z1634" s="263"/>
      <c r="AB1634" s="265" t="str">
        <f t="shared" si="234"/>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2"/>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3"/>
        <v>0</v>
      </c>
      <c r="Y1635" s="263"/>
      <c r="Z1635" s="263"/>
      <c r="AB1635" s="265" t="str">
        <f t="shared" si="234"/>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2"/>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3"/>
        <v>0</v>
      </c>
      <c r="Y1636" s="263"/>
      <c r="Z1636" s="263"/>
      <c r="AB1636" s="265" t="str">
        <f t="shared" si="234"/>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2"/>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3"/>
        <v>0</v>
      </c>
      <c r="Y1637" s="263"/>
      <c r="Z1637" s="263"/>
      <c r="AB1637" s="265" t="str">
        <f t="shared" si="234"/>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2"/>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3"/>
        <v>0</v>
      </c>
      <c r="Y1638" s="263"/>
      <c r="Z1638" s="263"/>
      <c r="AB1638" s="265" t="str">
        <f t="shared" si="234"/>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2"/>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3"/>
        <v>0</v>
      </c>
      <c r="Y1639" s="263"/>
      <c r="Z1639" s="263"/>
      <c r="AB1639" s="265" t="str">
        <f t="shared" si="234"/>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2"/>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3"/>
        <v>0</v>
      </c>
      <c r="Y1640" s="263"/>
      <c r="Z1640" s="263"/>
      <c r="AB1640" s="265" t="str">
        <f t="shared" si="234"/>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2"/>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3"/>
        <v>0</v>
      </c>
      <c r="Y1641" s="263"/>
      <c r="Z1641" s="263"/>
      <c r="AB1641" s="265" t="str">
        <f t="shared" si="234"/>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2"/>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3"/>
        <v>0</v>
      </c>
      <c r="Y1642" s="263"/>
      <c r="Z1642" s="263"/>
      <c r="AB1642" s="265" t="str">
        <f t="shared" si="234"/>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2"/>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3"/>
        <v>0</v>
      </c>
      <c r="Y1643" s="263"/>
      <c r="Z1643" s="263"/>
      <c r="AB1643" s="265" t="str">
        <f t="shared" si="234"/>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2"/>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3"/>
        <v>0</v>
      </c>
      <c r="Y1644" s="263"/>
      <c r="Z1644" s="263"/>
      <c r="AB1644" s="265" t="str">
        <f t="shared" si="234"/>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2"/>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3"/>
        <v>0</v>
      </c>
      <c r="Y1645" s="263"/>
      <c r="Z1645" s="263"/>
      <c r="AB1645" s="265" t="str">
        <f t="shared" si="234"/>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2"/>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3"/>
        <v>0</v>
      </c>
      <c r="Y1646" s="263"/>
      <c r="Z1646" s="263"/>
      <c r="AB1646" s="265" t="str">
        <f t="shared" si="234"/>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2"/>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3"/>
        <v>0</v>
      </c>
      <c r="Y1647" s="263"/>
      <c r="Z1647" s="263"/>
      <c r="AB1647" s="265" t="str">
        <f t="shared" si="234"/>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2"/>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3"/>
        <v>0</v>
      </c>
      <c r="Y1648" s="263"/>
      <c r="Z1648" s="263"/>
      <c r="AB1648" s="265" t="str">
        <f t="shared" si="234"/>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2"/>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3"/>
        <v>0</v>
      </c>
      <c r="Y1649" s="263"/>
      <c r="Z1649" s="263"/>
      <c r="AB1649" s="265" t="str">
        <f t="shared" si="234"/>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2"/>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3"/>
        <v>0</v>
      </c>
      <c r="Y1650" s="263"/>
      <c r="Z1650" s="263"/>
      <c r="AB1650" s="265" t="str">
        <f t="shared" si="234"/>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2"/>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3"/>
        <v>0</v>
      </c>
      <c r="Y1651" s="263"/>
      <c r="Z1651" s="263"/>
      <c r="AB1651" s="265" t="str">
        <f t="shared" si="234"/>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2"/>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3"/>
        <v>0</v>
      </c>
      <c r="Y1652" s="263"/>
      <c r="Z1652" s="263"/>
      <c r="AB1652" s="265" t="str">
        <f t="shared" si="234"/>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2"/>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3"/>
        <v>0</v>
      </c>
      <c r="Y1653" s="263"/>
      <c r="Z1653" s="263"/>
      <c r="AB1653" s="265" t="str">
        <f t="shared" si="234"/>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2"/>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3"/>
        <v>0</v>
      </c>
      <c r="Y1654" s="263"/>
      <c r="Z1654" s="263"/>
      <c r="AB1654" s="265" t="str">
        <f t="shared" si="234"/>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2"/>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3"/>
        <v>0</v>
      </c>
      <c r="Y1655" s="263"/>
      <c r="Z1655" s="263"/>
      <c r="AB1655" s="265" t="str">
        <f t="shared" si="234"/>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2"/>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3"/>
        <v>0</v>
      </c>
      <c r="Y1656" s="263"/>
      <c r="Z1656" s="263"/>
      <c r="AB1656" s="265" t="str">
        <f t="shared" si="234"/>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2"/>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3"/>
        <v>0</v>
      </c>
      <c r="Y1657" s="263"/>
      <c r="Z1657" s="263"/>
      <c r="AB1657" s="265" t="str">
        <f t="shared" si="234"/>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2"/>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3"/>
        <v>0</v>
      </c>
      <c r="Y1658" s="263"/>
      <c r="Z1658" s="263"/>
      <c r="AB1658" s="265" t="str">
        <f t="shared" si="234"/>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5">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6">IF(AND(C1659="Smelter not listed",OR(LEN(D1659)=0,LEN(E1659)=0)),1,0)</f>
        <v>0</v>
      </c>
      <c r="Y1659" s="263"/>
      <c r="Z1659" s="263"/>
      <c r="AB1659" s="265" t="str">
        <f t="shared" ref="AB1659" si="237">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8">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9">IF(AND(C1660="Smelter not listed",OR(LEN(D1660)=0,LEN(E1660)=0)),1,0)</f>
        <v>0</v>
      </c>
      <c r="Y1660" s="263"/>
      <c r="Z1660" s="263"/>
      <c r="AB1660" s="265" t="str">
        <f t="shared" ref="AB1660:AB1691" si="240">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8"/>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9"/>
        <v>0</v>
      </c>
      <c r="Y1661" s="263"/>
      <c r="Z1661" s="263"/>
      <c r="AB1661" s="265" t="str">
        <f t="shared" si="240"/>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8"/>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9"/>
        <v>0</v>
      </c>
      <c r="Y1662" s="263"/>
      <c r="Z1662" s="263"/>
      <c r="AB1662" s="265" t="str">
        <f t="shared" si="240"/>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8"/>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9"/>
        <v>0</v>
      </c>
      <c r="Y1663" s="263"/>
      <c r="Z1663" s="263"/>
      <c r="AB1663" s="265" t="str">
        <f t="shared" si="240"/>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8"/>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9"/>
        <v>0</v>
      </c>
      <c r="Y1664" s="263"/>
      <c r="Z1664" s="263"/>
      <c r="AB1664" s="265" t="str">
        <f t="shared" si="240"/>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8"/>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9"/>
        <v>0</v>
      </c>
      <c r="Y1665" s="263"/>
      <c r="Z1665" s="263"/>
      <c r="AB1665" s="265" t="str">
        <f t="shared" si="240"/>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8"/>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9"/>
        <v>0</v>
      </c>
      <c r="Y1666" s="263"/>
      <c r="Z1666" s="263"/>
      <c r="AB1666" s="265" t="str">
        <f t="shared" si="240"/>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8"/>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9"/>
        <v>0</v>
      </c>
      <c r="Y1667" s="263"/>
      <c r="Z1667" s="263"/>
      <c r="AB1667" s="265" t="str">
        <f t="shared" si="240"/>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8"/>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9"/>
        <v>0</v>
      </c>
      <c r="Y1668" s="263"/>
      <c r="Z1668" s="263"/>
      <c r="AB1668" s="265" t="str">
        <f t="shared" si="240"/>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8"/>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9"/>
        <v>0</v>
      </c>
      <c r="Y1669" s="263"/>
      <c r="Z1669" s="263"/>
      <c r="AB1669" s="265" t="str">
        <f t="shared" si="240"/>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8"/>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9"/>
        <v>0</v>
      </c>
      <c r="Y1670" s="263"/>
      <c r="Z1670" s="263"/>
      <c r="AB1670" s="265" t="str">
        <f t="shared" si="240"/>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8"/>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9"/>
        <v>0</v>
      </c>
      <c r="Y1671" s="263"/>
      <c r="Z1671" s="263"/>
      <c r="AB1671" s="265" t="str">
        <f t="shared" si="240"/>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8"/>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9"/>
        <v>0</v>
      </c>
      <c r="Y1672" s="263"/>
      <c r="Z1672" s="263"/>
      <c r="AB1672" s="265" t="str">
        <f t="shared" si="240"/>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8"/>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9"/>
        <v>0</v>
      </c>
      <c r="Y1673" s="263"/>
      <c r="Z1673" s="263"/>
      <c r="AB1673" s="265" t="str">
        <f t="shared" si="240"/>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8"/>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9"/>
        <v>0</v>
      </c>
      <c r="Y1674" s="263"/>
      <c r="Z1674" s="263"/>
      <c r="AB1674" s="265" t="str">
        <f t="shared" si="240"/>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8"/>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9"/>
        <v>0</v>
      </c>
      <c r="Y1675" s="263"/>
      <c r="Z1675" s="263"/>
      <c r="AB1675" s="265" t="str">
        <f t="shared" si="240"/>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8"/>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9"/>
        <v>0</v>
      </c>
      <c r="Y1676" s="263"/>
      <c r="Z1676" s="263"/>
      <c r="AB1676" s="265" t="str">
        <f t="shared" si="240"/>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8"/>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9"/>
        <v>0</v>
      </c>
      <c r="Y1677" s="263"/>
      <c r="Z1677" s="263"/>
      <c r="AB1677" s="265" t="str">
        <f t="shared" si="240"/>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8"/>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9"/>
        <v>0</v>
      </c>
      <c r="Y1678" s="263"/>
      <c r="Z1678" s="263"/>
      <c r="AB1678" s="265" t="str">
        <f t="shared" si="240"/>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8"/>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9"/>
        <v>0</v>
      </c>
      <c r="Y1679" s="263"/>
      <c r="Z1679" s="263"/>
      <c r="AB1679" s="265" t="str">
        <f t="shared" si="240"/>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8"/>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9"/>
        <v>0</v>
      </c>
      <c r="Y1680" s="263"/>
      <c r="Z1680" s="263"/>
      <c r="AB1680" s="265" t="str">
        <f t="shared" si="240"/>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8"/>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9"/>
        <v>0</v>
      </c>
      <c r="Y1681" s="263"/>
      <c r="Z1681" s="263"/>
      <c r="AB1681" s="265" t="str">
        <f t="shared" si="240"/>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8"/>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9"/>
        <v>0</v>
      </c>
      <c r="Y1682" s="263"/>
      <c r="Z1682" s="263"/>
      <c r="AB1682" s="265" t="str">
        <f t="shared" si="240"/>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8"/>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9"/>
        <v>0</v>
      </c>
      <c r="Y1683" s="263"/>
      <c r="Z1683" s="263"/>
      <c r="AB1683" s="265" t="str">
        <f t="shared" si="240"/>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8"/>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9"/>
        <v>0</v>
      </c>
      <c r="Y1684" s="263"/>
      <c r="Z1684" s="263"/>
      <c r="AB1684" s="265" t="str">
        <f t="shared" si="240"/>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8"/>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9"/>
        <v>0</v>
      </c>
      <c r="Y1685" s="263"/>
      <c r="Z1685" s="263"/>
      <c r="AB1685" s="265" t="str">
        <f t="shared" si="240"/>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8"/>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9"/>
        <v>0</v>
      </c>
      <c r="Y1686" s="263"/>
      <c r="Z1686" s="263"/>
      <c r="AB1686" s="265" t="str">
        <f t="shared" si="240"/>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8"/>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9"/>
        <v>0</v>
      </c>
      <c r="Y1687" s="263"/>
      <c r="Z1687" s="263"/>
      <c r="AB1687" s="265" t="str">
        <f t="shared" si="240"/>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8"/>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9"/>
        <v>0</v>
      </c>
      <c r="Y1688" s="263"/>
      <c r="Z1688" s="263"/>
      <c r="AB1688" s="265" t="str">
        <f t="shared" si="240"/>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8"/>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9"/>
        <v>0</v>
      </c>
      <c r="Y1689" s="263"/>
      <c r="Z1689" s="263"/>
      <c r="AB1689" s="265" t="str">
        <f t="shared" si="240"/>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8"/>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9"/>
        <v>0</v>
      </c>
      <c r="Y1690" s="263"/>
      <c r="Z1690" s="263"/>
      <c r="AB1690" s="265" t="str">
        <f t="shared" si="240"/>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8"/>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9"/>
        <v>0</v>
      </c>
      <c r="Y1691" s="263"/>
      <c r="Z1691" s="263"/>
      <c r="AB1691" s="265" t="str">
        <f t="shared" si="240"/>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1">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2">IF(AND(C1692="Smelter not listed",OR(LEN(D1692)=0,LEN(E1692)=0)),1,0)</f>
        <v>0</v>
      </c>
      <c r="Y1692" s="263"/>
      <c r="Z1692" s="263"/>
      <c r="AB1692" s="265" t="str">
        <f t="shared" ref="AB1692:AB1722" si="243">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1"/>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2"/>
        <v>0</v>
      </c>
      <c r="Y1693" s="263"/>
      <c r="Z1693" s="263"/>
      <c r="AB1693" s="265" t="str">
        <f t="shared" si="243"/>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1"/>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2"/>
        <v>0</v>
      </c>
      <c r="Y1694" s="263"/>
      <c r="Z1694" s="263"/>
      <c r="AB1694" s="265" t="str">
        <f t="shared" si="243"/>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1"/>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2"/>
        <v>0</v>
      </c>
      <c r="Y1695" s="263"/>
      <c r="Z1695" s="263"/>
      <c r="AB1695" s="265" t="str">
        <f t="shared" si="243"/>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1"/>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2"/>
        <v>0</v>
      </c>
      <c r="Y1696" s="263"/>
      <c r="Z1696" s="263"/>
      <c r="AB1696" s="265" t="str">
        <f t="shared" si="243"/>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1"/>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2"/>
        <v>0</v>
      </c>
      <c r="Y1697" s="263"/>
      <c r="Z1697" s="263"/>
      <c r="AB1697" s="265" t="str">
        <f t="shared" si="243"/>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1"/>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2"/>
        <v>0</v>
      </c>
      <c r="Y1698" s="263"/>
      <c r="Z1698" s="263"/>
      <c r="AB1698" s="265" t="str">
        <f t="shared" si="243"/>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1"/>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2"/>
        <v>0</v>
      </c>
      <c r="Y1699" s="263"/>
      <c r="Z1699" s="263"/>
      <c r="AB1699" s="265" t="str">
        <f t="shared" si="243"/>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1"/>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2"/>
        <v>0</v>
      </c>
      <c r="Y1700" s="263"/>
      <c r="Z1700" s="263"/>
      <c r="AB1700" s="265" t="str">
        <f t="shared" si="243"/>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1"/>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2"/>
        <v>0</v>
      </c>
      <c r="Y1701" s="263"/>
      <c r="Z1701" s="263"/>
      <c r="AB1701" s="265" t="str">
        <f t="shared" si="243"/>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1"/>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2"/>
        <v>0</v>
      </c>
      <c r="Y1702" s="263"/>
      <c r="Z1702" s="263"/>
      <c r="AB1702" s="265" t="str">
        <f t="shared" si="243"/>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1"/>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2"/>
        <v>0</v>
      </c>
      <c r="Y1703" s="263"/>
      <c r="Z1703" s="263"/>
      <c r="AB1703" s="265" t="str">
        <f t="shared" si="243"/>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1"/>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2"/>
        <v>0</v>
      </c>
      <c r="Y1704" s="263"/>
      <c r="Z1704" s="263"/>
      <c r="AB1704" s="265" t="str">
        <f t="shared" si="243"/>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1"/>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2"/>
        <v>0</v>
      </c>
      <c r="Y1705" s="263"/>
      <c r="Z1705" s="263"/>
      <c r="AB1705" s="265" t="str">
        <f t="shared" si="243"/>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1"/>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2"/>
        <v>0</v>
      </c>
      <c r="Y1706" s="263"/>
      <c r="Z1706" s="263"/>
      <c r="AB1706" s="265" t="str">
        <f t="shared" si="243"/>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1"/>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2"/>
        <v>0</v>
      </c>
      <c r="Y1707" s="263"/>
      <c r="Z1707" s="263"/>
      <c r="AB1707" s="265" t="str">
        <f t="shared" si="243"/>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1"/>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2"/>
        <v>0</v>
      </c>
      <c r="Y1708" s="263"/>
      <c r="Z1708" s="263"/>
      <c r="AB1708" s="265" t="str">
        <f t="shared" si="243"/>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1"/>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2"/>
        <v>0</v>
      </c>
      <c r="Y1709" s="263"/>
      <c r="Z1709" s="263"/>
      <c r="AB1709" s="265" t="str">
        <f t="shared" si="243"/>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1"/>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2"/>
        <v>0</v>
      </c>
      <c r="Y1710" s="263"/>
      <c r="Z1710" s="263"/>
      <c r="AB1710" s="265" t="str">
        <f t="shared" si="243"/>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1"/>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2"/>
        <v>0</v>
      </c>
      <c r="Y1711" s="263"/>
      <c r="Z1711" s="263"/>
      <c r="AB1711" s="265" t="str">
        <f t="shared" si="243"/>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1"/>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2"/>
        <v>0</v>
      </c>
      <c r="Y1712" s="263"/>
      <c r="Z1712" s="263"/>
      <c r="AB1712" s="265" t="str">
        <f t="shared" si="243"/>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1"/>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2"/>
        <v>0</v>
      </c>
      <c r="Y1713" s="263"/>
      <c r="Z1713" s="263"/>
      <c r="AB1713" s="265" t="str">
        <f t="shared" si="243"/>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1"/>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2"/>
        <v>0</v>
      </c>
      <c r="Y1714" s="263"/>
      <c r="Z1714" s="263"/>
      <c r="AB1714" s="265" t="str">
        <f t="shared" si="243"/>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1"/>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2"/>
        <v>0</v>
      </c>
      <c r="Y1715" s="263"/>
      <c r="Z1715" s="263"/>
      <c r="AB1715" s="265" t="str">
        <f t="shared" si="243"/>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1"/>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2"/>
        <v>0</v>
      </c>
      <c r="Y1716" s="263"/>
      <c r="Z1716" s="263"/>
      <c r="AB1716" s="265" t="str">
        <f t="shared" si="243"/>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1"/>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2"/>
        <v>0</v>
      </c>
      <c r="Y1717" s="263"/>
      <c r="Z1717" s="263"/>
      <c r="AB1717" s="265" t="str">
        <f t="shared" si="243"/>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1"/>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2"/>
        <v>0</v>
      </c>
      <c r="Y1718" s="263"/>
      <c r="Z1718" s="263"/>
      <c r="AB1718" s="265" t="str">
        <f t="shared" si="243"/>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1"/>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2"/>
        <v>0</v>
      </c>
      <c r="Y1719" s="263"/>
      <c r="Z1719" s="263"/>
      <c r="AB1719" s="265" t="str">
        <f t="shared" si="243"/>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1"/>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2"/>
        <v>0</v>
      </c>
      <c r="Y1720" s="263"/>
      <c r="Z1720" s="263"/>
      <c r="AB1720" s="265" t="str">
        <f t="shared" si="243"/>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1"/>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2"/>
        <v>0</v>
      </c>
      <c r="Y1721" s="263"/>
      <c r="Z1721" s="263"/>
      <c r="AB1721" s="265" t="str">
        <f t="shared" si="243"/>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1"/>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2"/>
        <v>0</v>
      </c>
      <c r="Y1722" s="263"/>
      <c r="Z1722" s="263"/>
      <c r="AB1722" s="265" t="str">
        <f t="shared" si="243"/>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4">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5">IF(AND(C1723="Smelter not listed",OR(LEN(D1723)=0,LEN(E1723)=0)),1,0)</f>
        <v>0</v>
      </c>
      <c r="Y1723" s="263"/>
      <c r="Z1723" s="263"/>
      <c r="AB1723" s="265" t="str">
        <f t="shared" ref="AB1723" si="246">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7">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8">IF(AND(C1724="Smelter not listed",OR(LEN(D1724)=0,LEN(E1724)=0)),1,0)</f>
        <v>0</v>
      </c>
      <c r="Y1724" s="263"/>
      <c r="Z1724" s="263"/>
      <c r="AB1724" s="265" t="str">
        <f t="shared" ref="AB1724:AB1755" si="249">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7"/>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8"/>
        <v>0</v>
      </c>
      <c r="Y1725" s="263"/>
      <c r="Z1725" s="263"/>
      <c r="AB1725" s="265" t="str">
        <f t="shared" si="249"/>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7"/>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8"/>
        <v>0</v>
      </c>
      <c r="Y1726" s="263"/>
      <c r="Z1726" s="263"/>
      <c r="AB1726" s="265" t="str">
        <f t="shared" si="249"/>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7"/>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8"/>
        <v>0</v>
      </c>
      <c r="Y1727" s="263"/>
      <c r="Z1727" s="263"/>
      <c r="AB1727" s="265" t="str">
        <f t="shared" si="249"/>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7"/>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8"/>
        <v>0</v>
      </c>
      <c r="Y1728" s="263"/>
      <c r="Z1728" s="263"/>
      <c r="AB1728" s="265" t="str">
        <f t="shared" si="249"/>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7"/>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8"/>
        <v>0</v>
      </c>
      <c r="Y1729" s="263"/>
      <c r="Z1729" s="263"/>
      <c r="AB1729" s="265" t="str">
        <f t="shared" si="249"/>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7"/>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8"/>
        <v>0</v>
      </c>
      <c r="Y1730" s="263"/>
      <c r="Z1730" s="263"/>
      <c r="AB1730" s="265" t="str">
        <f t="shared" si="249"/>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7"/>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8"/>
        <v>0</v>
      </c>
      <c r="Y1731" s="263"/>
      <c r="Z1731" s="263"/>
      <c r="AB1731" s="265" t="str">
        <f t="shared" si="249"/>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7"/>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8"/>
        <v>0</v>
      </c>
      <c r="Y1732" s="263"/>
      <c r="Z1732" s="263"/>
      <c r="AB1732" s="265" t="str">
        <f t="shared" si="249"/>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7"/>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8"/>
        <v>0</v>
      </c>
      <c r="Y1733" s="263"/>
      <c r="Z1733" s="263"/>
      <c r="AB1733" s="265" t="str">
        <f t="shared" si="249"/>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7"/>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8"/>
        <v>0</v>
      </c>
      <c r="Y1734" s="263"/>
      <c r="Z1734" s="263"/>
      <c r="AB1734" s="265" t="str">
        <f t="shared" si="249"/>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7"/>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8"/>
        <v>0</v>
      </c>
      <c r="Y1735" s="263"/>
      <c r="Z1735" s="263"/>
      <c r="AB1735" s="265" t="str">
        <f t="shared" si="249"/>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7"/>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8"/>
        <v>0</v>
      </c>
      <c r="Y1736" s="263"/>
      <c r="Z1736" s="263"/>
      <c r="AB1736" s="265" t="str">
        <f t="shared" si="249"/>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7"/>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8"/>
        <v>0</v>
      </c>
      <c r="Y1737" s="263"/>
      <c r="Z1737" s="263"/>
      <c r="AB1737" s="265" t="str">
        <f t="shared" si="249"/>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7"/>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8"/>
        <v>0</v>
      </c>
      <c r="Y1738" s="263"/>
      <c r="Z1738" s="263"/>
      <c r="AB1738" s="265" t="str">
        <f t="shared" si="249"/>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7"/>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8"/>
        <v>0</v>
      </c>
      <c r="Y1739" s="263"/>
      <c r="Z1739" s="263"/>
      <c r="AB1739" s="265" t="str">
        <f t="shared" si="249"/>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7"/>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8"/>
        <v>0</v>
      </c>
      <c r="Y1740" s="263"/>
      <c r="Z1740" s="263"/>
      <c r="AB1740" s="265" t="str">
        <f t="shared" si="249"/>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7"/>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8"/>
        <v>0</v>
      </c>
      <c r="Y1741" s="263"/>
      <c r="Z1741" s="263"/>
      <c r="AB1741" s="265" t="str">
        <f t="shared" si="249"/>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7"/>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8"/>
        <v>0</v>
      </c>
      <c r="Y1742" s="263"/>
      <c r="Z1742" s="263"/>
      <c r="AB1742" s="265" t="str">
        <f t="shared" si="249"/>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7"/>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8"/>
        <v>0</v>
      </c>
      <c r="Y1743" s="263"/>
      <c r="Z1743" s="263"/>
      <c r="AB1743" s="265" t="str">
        <f t="shared" si="249"/>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7"/>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8"/>
        <v>0</v>
      </c>
      <c r="Y1744" s="263"/>
      <c r="Z1744" s="263"/>
      <c r="AB1744" s="265" t="str">
        <f t="shared" si="249"/>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7"/>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8"/>
        <v>0</v>
      </c>
      <c r="Y1745" s="263"/>
      <c r="Z1745" s="263"/>
      <c r="AB1745" s="265" t="str">
        <f t="shared" si="249"/>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7"/>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8"/>
        <v>0</v>
      </c>
      <c r="Y1746" s="263"/>
      <c r="Z1746" s="263"/>
      <c r="AB1746" s="265" t="str">
        <f t="shared" si="249"/>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7"/>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8"/>
        <v>0</v>
      </c>
      <c r="Y1747" s="263"/>
      <c r="Z1747" s="263"/>
      <c r="AB1747" s="265" t="str">
        <f t="shared" si="249"/>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7"/>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8"/>
        <v>0</v>
      </c>
      <c r="Y1748" s="263"/>
      <c r="Z1748" s="263"/>
      <c r="AB1748" s="265" t="str">
        <f t="shared" si="249"/>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7"/>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8"/>
        <v>0</v>
      </c>
      <c r="Y1749" s="263"/>
      <c r="Z1749" s="263"/>
      <c r="AB1749" s="265" t="str">
        <f t="shared" si="249"/>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7"/>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8"/>
        <v>0</v>
      </c>
      <c r="Y1750" s="263"/>
      <c r="Z1750" s="263"/>
      <c r="AB1750" s="265" t="str">
        <f t="shared" si="249"/>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7"/>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8"/>
        <v>0</v>
      </c>
      <c r="Y1751" s="263"/>
      <c r="Z1751" s="263"/>
      <c r="AB1751" s="265" t="str">
        <f t="shared" si="249"/>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7"/>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8"/>
        <v>0</v>
      </c>
      <c r="Y1752" s="263"/>
      <c r="Z1752" s="263"/>
      <c r="AB1752" s="265" t="str">
        <f t="shared" si="249"/>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7"/>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8"/>
        <v>0</v>
      </c>
      <c r="Y1753" s="263"/>
      <c r="Z1753" s="263"/>
      <c r="AB1753" s="265" t="str">
        <f t="shared" si="249"/>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7"/>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8"/>
        <v>0</v>
      </c>
      <c r="Y1754" s="263"/>
      <c r="Z1754" s="263"/>
      <c r="AB1754" s="265" t="str">
        <f t="shared" si="249"/>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7"/>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8"/>
        <v>0</v>
      </c>
      <c r="Y1755" s="263"/>
      <c r="Z1755" s="263"/>
      <c r="AB1755" s="265" t="str">
        <f t="shared" si="249"/>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50">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1">IF(AND(C1756="Smelter not listed",OR(LEN(D1756)=0,LEN(E1756)=0)),1,0)</f>
        <v>0</v>
      </c>
      <c r="Y1756" s="263"/>
      <c r="Z1756" s="263"/>
      <c r="AB1756" s="265" t="str">
        <f t="shared" ref="AB1756:AB1786" si="252">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0"/>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1"/>
        <v>0</v>
      </c>
      <c r="Y1757" s="263"/>
      <c r="Z1757" s="263"/>
      <c r="AB1757" s="265" t="str">
        <f t="shared" si="252"/>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0"/>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1"/>
        <v>0</v>
      </c>
      <c r="Y1758" s="263"/>
      <c r="Z1758" s="263"/>
      <c r="AB1758" s="265" t="str">
        <f t="shared" si="252"/>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0"/>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1"/>
        <v>0</v>
      </c>
      <c r="Y1759" s="263"/>
      <c r="Z1759" s="263"/>
      <c r="AB1759" s="265" t="str">
        <f t="shared" si="252"/>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0"/>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1"/>
        <v>0</v>
      </c>
      <c r="Y1760" s="263"/>
      <c r="Z1760" s="263"/>
      <c r="AB1760" s="265" t="str">
        <f t="shared" si="252"/>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0"/>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1"/>
        <v>0</v>
      </c>
      <c r="Y1761" s="263"/>
      <c r="Z1761" s="263"/>
      <c r="AB1761" s="265" t="str">
        <f t="shared" si="252"/>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0"/>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1"/>
        <v>0</v>
      </c>
      <c r="Y1762" s="263"/>
      <c r="Z1762" s="263"/>
      <c r="AB1762" s="265" t="str">
        <f t="shared" si="252"/>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0"/>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1"/>
        <v>0</v>
      </c>
      <c r="Y1763" s="263"/>
      <c r="Z1763" s="263"/>
      <c r="AB1763" s="265" t="str">
        <f t="shared" si="252"/>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0"/>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1"/>
        <v>0</v>
      </c>
      <c r="Y1764" s="263"/>
      <c r="Z1764" s="263"/>
      <c r="AB1764" s="265" t="str">
        <f t="shared" si="252"/>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0"/>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1"/>
        <v>0</v>
      </c>
      <c r="Y1765" s="263"/>
      <c r="Z1765" s="263"/>
      <c r="AB1765" s="265" t="str">
        <f t="shared" si="252"/>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0"/>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1"/>
        <v>0</v>
      </c>
      <c r="Y1766" s="263"/>
      <c r="Z1766" s="263"/>
      <c r="AB1766" s="265" t="str">
        <f t="shared" si="252"/>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0"/>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1"/>
        <v>0</v>
      </c>
      <c r="Y1767" s="263"/>
      <c r="Z1767" s="263"/>
      <c r="AB1767" s="265" t="str">
        <f t="shared" si="252"/>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0"/>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1"/>
        <v>0</v>
      </c>
      <c r="Y1768" s="263"/>
      <c r="Z1768" s="263"/>
      <c r="AB1768" s="265" t="str">
        <f t="shared" si="252"/>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0"/>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1"/>
        <v>0</v>
      </c>
      <c r="Y1769" s="263"/>
      <c r="Z1769" s="263"/>
      <c r="AB1769" s="265" t="str">
        <f t="shared" si="252"/>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0"/>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1"/>
        <v>0</v>
      </c>
      <c r="Y1770" s="263"/>
      <c r="Z1770" s="263"/>
      <c r="AB1770" s="265" t="str">
        <f t="shared" si="252"/>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0"/>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1"/>
        <v>0</v>
      </c>
      <c r="Y1771" s="263"/>
      <c r="Z1771" s="263"/>
      <c r="AB1771" s="265" t="str">
        <f t="shared" si="252"/>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0"/>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1"/>
        <v>0</v>
      </c>
      <c r="Y1772" s="263"/>
      <c r="Z1772" s="263"/>
      <c r="AB1772" s="265" t="str">
        <f t="shared" si="252"/>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0"/>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1"/>
        <v>0</v>
      </c>
      <c r="Y1773" s="263"/>
      <c r="Z1773" s="263"/>
      <c r="AB1773" s="265" t="str">
        <f t="shared" si="252"/>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0"/>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1"/>
        <v>0</v>
      </c>
      <c r="Y1774" s="263"/>
      <c r="Z1774" s="263"/>
      <c r="AB1774" s="265" t="str">
        <f t="shared" si="252"/>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0"/>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1"/>
        <v>0</v>
      </c>
      <c r="Y1775" s="263"/>
      <c r="Z1775" s="263"/>
      <c r="AB1775" s="265" t="str">
        <f t="shared" si="252"/>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0"/>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1"/>
        <v>0</v>
      </c>
      <c r="Y1776" s="263"/>
      <c r="Z1776" s="263"/>
      <c r="AB1776" s="265" t="str">
        <f t="shared" si="252"/>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0"/>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1"/>
        <v>0</v>
      </c>
      <c r="Y1777" s="263"/>
      <c r="Z1777" s="263"/>
      <c r="AB1777" s="265" t="str">
        <f t="shared" si="252"/>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0"/>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1"/>
        <v>0</v>
      </c>
      <c r="Y1778" s="263"/>
      <c r="Z1778" s="263"/>
      <c r="AB1778" s="265" t="str">
        <f t="shared" si="252"/>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0"/>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1"/>
        <v>0</v>
      </c>
      <c r="Y1779" s="263"/>
      <c r="Z1779" s="263"/>
      <c r="AB1779" s="265" t="str">
        <f t="shared" si="252"/>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0"/>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1"/>
        <v>0</v>
      </c>
      <c r="Y1780" s="263"/>
      <c r="Z1780" s="263"/>
      <c r="AB1780" s="265" t="str">
        <f t="shared" si="252"/>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0"/>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1"/>
        <v>0</v>
      </c>
      <c r="Y1781" s="263"/>
      <c r="Z1781" s="263"/>
      <c r="AB1781" s="265" t="str">
        <f t="shared" si="252"/>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0"/>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1"/>
        <v>0</v>
      </c>
      <c r="Y1782" s="263"/>
      <c r="Z1782" s="263"/>
      <c r="AB1782" s="265" t="str">
        <f t="shared" si="252"/>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0"/>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1"/>
        <v>0</v>
      </c>
      <c r="Y1783" s="263"/>
      <c r="Z1783" s="263"/>
      <c r="AB1783" s="265" t="str">
        <f t="shared" si="252"/>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0"/>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1"/>
        <v>0</v>
      </c>
      <c r="Y1784" s="263"/>
      <c r="Z1784" s="263"/>
      <c r="AB1784" s="265" t="str">
        <f t="shared" si="252"/>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0"/>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1"/>
        <v>0</v>
      </c>
      <c r="Y1785" s="263"/>
      <c r="Z1785" s="263"/>
      <c r="AB1785" s="265" t="str">
        <f t="shared" si="252"/>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0"/>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1"/>
        <v>0</v>
      </c>
      <c r="Y1786" s="263"/>
      <c r="Z1786" s="263"/>
      <c r="AB1786" s="265" t="str">
        <f t="shared" si="252"/>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3">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4">IF(AND(C1787="Smelter not listed",OR(LEN(D1787)=0,LEN(E1787)=0)),1,0)</f>
        <v>0</v>
      </c>
      <c r="Y1787" s="263"/>
      <c r="Z1787" s="263"/>
      <c r="AB1787" s="265" t="str">
        <f t="shared" ref="AB1787" si="255">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6">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7">IF(AND(C1788="Smelter not listed",OR(LEN(D1788)=0,LEN(E1788)=0)),1,0)</f>
        <v>0</v>
      </c>
      <c r="Y1788" s="263"/>
      <c r="Z1788" s="263"/>
      <c r="AB1788" s="265" t="str">
        <f t="shared" ref="AB1788:AB1819" si="258">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6"/>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7"/>
        <v>0</v>
      </c>
      <c r="Y1789" s="263"/>
      <c r="Z1789" s="263"/>
      <c r="AB1789" s="265" t="str">
        <f t="shared" si="258"/>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6"/>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7"/>
        <v>0</v>
      </c>
      <c r="Y1790" s="263"/>
      <c r="Z1790" s="263"/>
      <c r="AB1790" s="265" t="str">
        <f t="shared" si="258"/>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6"/>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7"/>
        <v>0</v>
      </c>
      <c r="Y1791" s="263"/>
      <c r="Z1791" s="263"/>
      <c r="AB1791" s="265" t="str">
        <f t="shared" si="258"/>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6"/>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7"/>
        <v>0</v>
      </c>
      <c r="Y1792" s="263"/>
      <c r="Z1792" s="263"/>
      <c r="AB1792" s="265" t="str">
        <f t="shared" si="258"/>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6"/>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7"/>
        <v>0</v>
      </c>
      <c r="Y1793" s="263"/>
      <c r="Z1793" s="263"/>
      <c r="AB1793" s="265" t="str">
        <f t="shared" si="258"/>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6"/>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7"/>
        <v>0</v>
      </c>
      <c r="Y1794" s="263"/>
      <c r="Z1794" s="263"/>
      <c r="AB1794" s="265" t="str">
        <f t="shared" si="258"/>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6"/>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7"/>
        <v>0</v>
      </c>
      <c r="Y1795" s="263"/>
      <c r="Z1795" s="263"/>
      <c r="AB1795" s="265" t="str">
        <f t="shared" si="258"/>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6"/>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7"/>
        <v>0</v>
      </c>
      <c r="Y1796" s="263"/>
      <c r="Z1796" s="263"/>
      <c r="AB1796" s="265" t="str">
        <f t="shared" si="258"/>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6"/>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7"/>
        <v>0</v>
      </c>
      <c r="Y1797" s="263"/>
      <c r="Z1797" s="263"/>
      <c r="AB1797" s="265" t="str">
        <f t="shared" si="258"/>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6"/>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7"/>
        <v>0</v>
      </c>
      <c r="Y1798" s="263"/>
      <c r="Z1798" s="263"/>
      <c r="AB1798" s="265" t="str">
        <f t="shared" si="258"/>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6"/>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7"/>
        <v>0</v>
      </c>
      <c r="Y1799" s="263"/>
      <c r="Z1799" s="263"/>
      <c r="AB1799" s="265" t="str">
        <f t="shared" si="258"/>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6"/>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7"/>
        <v>0</v>
      </c>
      <c r="Y1800" s="263"/>
      <c r="Z1800" s="263"/>
      <c r="AB1800" s="265" t="str">
        <f t="shared" si="258"/>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6"/>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7"/>
        <v>0</v>
      </c>
      <c r="Y1801" s="263"/>
      <c r="Z1801" s="263"/>
      <c r="AB1801" s="265" t="str">
        <f t="shared" si="258"/>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6"/>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7"/>
        <v>0</v>
      </c>
      <c r="Y1802" s="263"/>
      <c r="Z1802" s="263"/>
      <c r="AB1802" s="265" t="str">
        <f t="shared" si="258"/>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6"/>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7"/>
        <v>0</v>
      </c>
      <c r="Y1803" s="263"/>
      <c r="Z1803" s="263"/>
      <c r="AB1803" s="265" t="str">
        <f t="shared" si="258"/>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6"/>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7"/>
        <v>0</v>
      </c>
      <c r="Y1804" s="263"/>
      <c r="Z1804" s="263"/>
      <c r="AB1804" s="265" t="str">
        <f t="shared" si="258"/>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6"/>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7"/>
        <v>0</v>
      </c>
      <c r="Y1805" s="263"/>
      <c r="Z1805" s="263"/>
      <c r="AB1805" s="265" t="str">
        <f t="shared" si="258"/>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6"/>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7"/>
        <v>0</v>
      </c>
      <c r="Y1806" s="263"/>
      <c r="Z1806" s="263"/>
      <c r="AB1806" s="265" t="str">
        <f t="shared" si="258"/>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6"/>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7"/>
        <v>0</v>
      </c>
      <c r="Y1807" s="263"/>
      <c r="Z1807" s="263"/>
      <c r="AB1807" s="265" t="str">
        <f t="shared" si="258"/>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6"/>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7"/>
        <v>0</v>
      </c>
      <c r="Y1808" s="263"/>
      <c r="Z1808" s="263"/>
      <c r="AB1808" s="265" t="str">
        <f t="shared" si="258"/>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6"/>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7"/>
        <v>0</v>
      </c>
      <c r="Y1809" s="263"/>
      <c r="Z1809" s="263"/>
      <c r="AB1809" s="265" t="str">
        <f t="shared" si="258"/>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6"/>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7"/>
        <v>0</v>
      </c>
      <c r="Y1810" s="263"/>
      <c r="Z1810" s="263"/>
      <c r="AB1810" s="265" t="str">
        <f t="shared" si="258"/>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6"/>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7"/>
        <v>0</v>
      </c>
      <c r="Y1811" s="263"/>
      <c r="Z1811" s="263"/>
      <c r="AB1811" s="265" t="str">
        <f t="shared" si="258"/>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6"/>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7"/>
        <v>0</v>
      </c>
      <c r="Y1812" s="263"/>
      <c r="Z1812" s="263"/>
      <c r="AB1812" s="265" t="str">
        <f t="shared" si="258"/>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6"/>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7"/>
        <v>0</v>
      </c>
      <c r="Y1813" s="263"/>
      <c r="Z1813" s="263"/>
      <c r="AB1813" s="265" t="str">
        <f t="shared" si="258"/>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6"/>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7"/>
        <v>0</v>
      </c>
      <c r="Y1814" s="263"/>
      <c r="Z1814" s="263"/>
      <c r="AB1814" s="265" t="str">
        <f t="shared" si="258"/>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6"/>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7"/>
        <v>0</v>
      </c>
      <c r="Y1815" s="263"/>
      <c r="Z1815" s="263"/>
      <c r="AB1815" s="265" t="str">
        <f t="shared" si="258"/>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6"/>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7"/>
        <v>0</v>
      </c>
      <c r="Y1816" s="263"/>
      <c r="Z1816" s="263"/>
      <c r="AB1816" s="265" t="str">
        <f t="shared" si="258"/>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6"/>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7"/>
        <v>0</v>
      </c>
      <c r="Y1817" s="263"/>
      <c r="Z1817" s="263"/>
      <c r="AB1817" s="265" t="str">
        <f t="shared" si="258"/>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6"/>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7"/>
        <v>0</v>
      </c>
      <c r="Y1818" s="263"/>
      <c r="Z1818" s="263"/>
      <c r="AB1818" s="265" t="str">
        <f t="shared" si="258"/>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6"/>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7"/>
        <v>0</v>
      </c>
      <c r="Y1819" s="263"/>
      <c r="Z1819" s="263"/>
      <c r="AB1819" s="265" t="str">
        <f t="shared" si="258"/>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9">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60">IF(AND(C1820="Smelter not listed",OR(LEN(D1820)=0,LEN(E1820)=0)),1,0)</f>
        <v>0</v>
      </c>
      <c r="Y1820" s="263"/>
      <c r="Z1820" s="263"/>
      <c r="AB1820" s="265" t="str">
        <f t="shared" ref="AB1820:AB1850" si="261">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9"/>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0"/>
        <v>0</v>
      </c>
      <c r="Y1821" s="263"/>
      <c r="Z1821" s="263"/>
      <c r="AB1821" s="265" t="str">
        <f t="shared" si="261"/>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9"/>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0"/>
        <v>0</v>
      </c>
      <c r="Y1822" s="263"/>
      <c r="Z1822" s="263"/>
      <c r="AB1822" s="265" t="str">
        <f t="shared" si="261"/>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9"/>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0"/>
        <v>0</v>
      </c>
      <c r="Y1823" s="263"/>
      <c r="Z1823" s="263"/>
      <c r="AB1823" s="265" t="str">
        <f t="shared" si="261"/>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9"/>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0"/>
        <v>0</v>
      </c>
      <c r="Y1824" s="263"/>
      <c r="Z1824" s="263"/>
      <c r="AB1824" s="265" t="str">
        <f t="shared" si="261"/>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9"/>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0"/>
        <v>0</v>
      </c>
      <c r="Y1825" s="263"/>
      <c r="Z1825" s="263"/>
      <c r="AB1825" s="265" t="str">
        <f t="shared" si="261"/>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9"/>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0"/>
        <v>0</v>
      </c>
      <c r="Y1826" s="263"/>
      <c r="Z1826" s="263"/>
      <c r="AB1826" s="265" t="str">
        <f t="shared" si="261"/>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9"/>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0"/>
        <v>0</v>
      </c>
      <c r="Y1827" s="263"/>
      <c r="Z1827" s="263"/>
      <c r="AB1827" s="265" t="str">
        <f t="shared" si="261"/>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9"/>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0"/>
        <v>0</v>
      </c>
      <c r="Y1828" s="263"/>
      <c r="Z1828" s="263"/>
      <c r="AB1828" s="265" t="str">
        <f t="shared" si="261"/>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9"/>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0"/>
        <v>0</v>
      </c>
      <c r="Y1829" s="263"/>
      <c r="Z1829" s="263"/>
      <c r="AB1829" s="265" t="str">
        <f t="shared" si="261"/>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9"/>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0"/>
        <v>0</v>
      </c>
      <c r="Y1830" s="263"/>
      <c r="Z1830" s="263"/>
      <c r="AB1830" s="265" t="str">
        <f t="shared" si="261"/>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9"/>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0"/>
        <v>0</v>
      </c>
      <c r="Y1831" s="263"/>
      <c r="Z1831" s="263"/>
      <c r="AB1831" s="265" t="str">
        <f t="shared" si="261"/>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9"/>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0"/>
        <v>0</v>
      </c>
      <c r="Y1832" s="263"/>
      <c r="Z1832" s="263"/>
      <c r="AB1832" s="265" t="str">
        <f t="shared" si="261"/>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9"/>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0"/>
        <v>0</v>
      </c>
      <c r="Y1833" s="263"/>
      <c r="Z1833" s="263"/>
      <c r="AB1833" s="265" t="str">
        <f t="shared" si="261"/>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9"/>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0"/>
        <v>0</v>
      </c>
      <c r="Y1834" s="263"/>
      <c r="Z1834" s="263"/>
      <c r="AB1834" s="265" t="str">
        <f t="shared" si="261"/>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9"/>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0"/>
        <v>0</v>
      </c>
      <c r="Y1835" s="263"/>
      <c r="Z1835" s="263"/>
      <c r="AB1835" s="265" t="str">
        <f t="shared" si="261"/>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9"/>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0"/>
        <v>0</v>
      </c>
      <c r="Y1836" s="263"/>
      <c r="Z1836" s="263"/>
      <c r="AB1836" s="265" t="str">
        <f t="shared" si="261"/>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9"/>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0"/>
        <v>0</v>
      </c>
      <c r="Y1837" s="263"/>
      <c r="Z1837" s="263"/>
      <c r="AB1837" s="265" t="str">
        <f t="shared" si="261"/>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9"/>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0"/>
        <v>0</v>
      </c>
      <c r="Y1838" s="263"/>
      <c r="Z1838" s="263"/>
      <c r="AB1838" s="265" t="str">
        <f t="shared" si="261"/>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9"/>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0"/>
        <v>0</v>
      </c>
      <c r="Y1839" s="263"/>
      <c r="Z1839" s="263"/>
      <c r="AB1839" s="265" t="str">
        <f t="shared" si="261"/>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9"/>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0"/>
        <v>0</v>
      </c>
      <c r="Y1840" s="263"/>
      <c r="Z1840" s="263"/>
      <c r="AB1840" s="265" t="str">
        <f t="shared" si="261"/>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9"/>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0"/>
        <v>0</v>
      </c>
      <c r="Y1841" s="263"/>
      <c r="Z1841" s="263"/>
      <c r="AB1841" s="265" t="str">
        <f t="shared" si="261"/>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9"/>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0"/>
        <v>0</v>
      </c>
      <c r="Y1842" s="263"/>
      <c r="Z1842" s="263"/>
      <c r="AB1842" s="265" t="str">
        <f t="shared" si="261"/>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9"/>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0"/>
        <v>0</v>
      </c>
      <c r="Y1843" s="263"/>
      <c r="Z1843" s="263"/>
      <c r="AB1843" s="265" t="str">
        <f t="shared" si="261"/>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9"/>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0"/>
        <v>0</v>
      </c>
      <c r="Y1844" s="263"/>
      <c r="Z1844" s="263"/>
      <c r="AB1844" s="265" t="str">
        <f t="shared" si="261"/>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9"/>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0"/>
        <v>0</v>
      </c>
      <c r="Y1845" s="263"/>
      <c r="Z1845" s="263"/>
      <c r="AB1845" s="265" t="str">
        <f t="shared" si="261"/>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9"/>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0"/>
        <v>0</v>
      </c>
      <c r="Y1846" s="263"/>
      <c r="Z1846" s="263"/>
      <c r="AB1846" s="265" t="str">
        <f t="shared" si="261"/>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9"/>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0"/>
        <v>0</v>
      </c>
      <c r="Y1847" s="263"/>
      <c r="Z1847" s="263"/>
      <c r="AB1847" s="265" t="str">
        <f t="shared" si="261"/>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9"/>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0"/>
        <v>0</v>
      </c>
      <c r="Y1848" s="263"/>
      <c r="Z1848" s="263"/>
      <c r="AB1848" s="265" t="str">
        <f t="shared" si="261"/>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9"/>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0"/>
        <v>0</v>
      </c>
      <c r="Y1849" s="263"/>
      <c r="Z1849" s="263"/>
      <c r="AB1849" s="265" t="str">
        <f t="shared" si="261"/>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9"/>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0"/>
        <v>0</v>
      </c>
      <c r="Y1850" s="263"/>
      <c r="Z1850" s="263"/>
      <c r="AB1850" s="265" t="str">
        <f t="shared" si="261"/>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2">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3">IF(AND(C1851="Smelter not listed",OR(LEN(D1851)=0,LEN(E1851)=0)),1,0)</f>
        <v>0</v>
      </c>
      <c r="Y1851" s="263"/>
      <c r="Z1851" s="263"/>
      <c r="AB1851" s="265" t="str">
        <f t="shared" ref="AB1851" si="264">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5">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6">IF(AND(C1852="Smelter not listed",OR(LEN(D1852)=0,LEN(E1852)=0)),1,0)</f>
        <v>0</v>
      </c>
      <c r="Y1852" s="263"/>
      <c r="Z1852" s="263"/>
      <c r="AB1852" s="265" t="str">
        <f t="shared" ref="AB1852:AB1883" si="267">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5"/>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6"/>
        <v>0</v>
      </c>
      <c r="Y1853" s="263"/>
      <c r="Z1853" s="263"/>
      <c r="AB1853" s="265" t="str">
        <f t="shared" si="267"/>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5"/>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6"/>
        <v>0</v>
      </c>
      <c r="Y1854" s="263"/>
      <c r="Z1854" s="263"/>
      <c r="AB1854" s="265" t="str">
        <f t="shared" si="267"/>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5"/>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6"/>
        <v>0</v>
      </c>
      <c r="Y1855" s="263"/>
      <c r="Z1855" s="263"/>
      <c r="AB1855" s="265" t="str">
        <f t="shared" si="267"/>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5"/>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6"/>
        <v>0</v>
      </c>
      <c r="Y1856" s="263"/>
      <c r="Z1856" s="263"/>
      <c r="AB1856" s="265" t="str">
        <f t="shared" si="267"/>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5"/>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6"/>
        <v>0</v>
      </c>
      <c r="Y1857" s="263"/>
      <c r="Z1857" s="263"/>
      <c r="AB1857" s="265" t="str">
        <f t="shared" si="267"/>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5"/>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6"/>
        <v>0</v>
      </c>
      <c r="Y1858" s="263"/>
      <c r="Z1858" s="263"/>
      <c r="AB1858" s="265" t="str">
        <f t="shared" si="267"/>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5"/>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6"/>
        <v>0</v>
      </c>
      <c r="Y1859" s="263"/>
      <c r="Z1859" s="263"/>
      <c r="AB1859" s="265" t="str">
        <f t="shared" si="267"/>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5"/>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6"/>
        <v>0</v>
      </c>
      <c r="Y1860" s="263"/>
      <c r="Z1860" s="263"/>
      <c r="AB1860" s="265" t="str">
        <f t="shared" si="267"/>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5"/>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6"/>
        <v>0</v>
      </c>
      <c r="Y1861" s="263"/>
      <c r="Z1861" s="263"/>
      <c r="AB1861" s="265" t="str">
        <f t="shared" si="267"/>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5"/>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6"/>
        <v>0</v>
      </c>
      <c r="Y1862" s="263"/>
      <c r="Z1862" s="263"/>
      <c r="AB1862" s="265" t="str">
        <f t="shared" si="267"/>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5"/>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6"/>
        <v>0</v>
      </c>
      <c r="Y1863" s="263"/>
      <c r="Z1863" s="263"/>
      <c r="AB1863" s="265" t="str">
        <f t="shared" si="267"/>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5"/>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6"/>
        <v>0</v>
      </c>
      <c r="Y1864" s="263"/>
      <c r="Z1864" s="263"/>
      <c r="AB1864" s="265" t="str">
        <f t="shared" si="267"/>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5"/>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6"/>
        <v>0</v>
      </c>
      <c r="Y1865" s="263"/>
      <c r="Z1865" s="263"/>
      <c r="AB1865" s="265" t="str">
        <f t="shared" si="267"/>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5"/>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6"/>
        <v>0</v>
      </c>
      <c r="Y1866" s="263"/>
      <c r="Z1866" s="263"/>
      <c r="AB1866" s="265" t="str">
        <f t="shared" si="267"/>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5"/>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6"/>
        <v>0</v>
      </c>
      <c r="Y1867" s="263"/>
      <c r="Z1867" s="263"/>
      <c r="AB1867" s="265" t="str">
        <f t="shared" si="267"/>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5"/>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6"/>
        <v>0</v>
      </c>
      <c r="Y1868" s="263"/>
      <c r="Z1868" s="263"/>
      <c r="AB1868" s="265" t="str">
        <f t="shared" si="267"/>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5"/>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6"/>
        <v>0</v>
      </c>
      <c r="Y1869" s="263"/>
      <c r="Z1869" s="263"/>
      <c r="AB1869" s="265" t="str">
        <f t="shared" si="267"/>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5"/>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6"/>
        <v>0</v>
      </c>
      <c r="Y1870" s="263"/>
      <c r="Z1870" s="263"/>
      <c r="AB1870" s="265" t="str">
        <f t="shared" si="267"/>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5"/>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6"/>
        <v>0</v>
      </c>
      <c r="Y1871" s="263"/>
      <c r="Z1871" s="263"/>
      <c r="AB1871" s="265" t="str">
        <f t="shared" si="267"/>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5"/>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6"/>
        <v>0</v>
      </c>
      <c r="Y1872" s="263"/>
      <c r="Z1872" s="263"/>
      <c r="AB1872" s="265" t="str">
        <f t="shared" si="267"/>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5"/>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6"/>
        <v>0</v>
      </c>
      <c r="Y1873" s="263"/>
      <c r="Z1873" s="263"/>
      <c r="AB1873" s="265" t="str">
        <f t="shared" si="267"/>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5"/>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6"/>
        <v>0</v>
      </c>
      <c r="Y1874" s="263"/>
      <c r="Z1874" s="263"/>
      <c r="AB1874" s="265" t="str">
        <f t="shared" si="267"/>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5"/>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6"/>
        <v>0</v>
      </c>
      <c r="Y1875" s="263"/>
      <c r="Z1875" s="263"/>
      <c r="AB1875" s="265" t="str">
        <f t="shared" si="267"/>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5"/>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6"/>
        <v>0</v>
      </c>
      <c r="Y1876" s="263"/>
      <c r="Z1876" s="263"/>
      <c r="AB1876" s="265" t="str">
        <f t="shared" si="267"/>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5"/>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6"/>
        <v>0</v>
      </c>
      <c r="Y1877" s="263"/>
      <c r="Z1877" s="263"/>
      <c r="AB1877" s="265" t="str">
        <f t="shared" si="267"/>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5"/>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6"/>
        <v>0</v>
      </c>
      <c r="Y1878" s="263"/>
      <c r="Z1878" s="263"/>
      <c r="AB1878" s="265" t="str">
        <f t="shared" si="267"/>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5"/>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6"/>
        <v>0</v>
      </c>
      <c r="Y1879" s="263"/>
      <c r="Z1879" s="263"/>
      <c r="AB1879" s="265" t="str">
        <f t="shared" si="267"/>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5"/>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6"/>
        <v>0</v>
      </c>
      <c r="Y1880" s="263"/>
      <c r="Z1880" s="263"/>
      <c r="AB1880" s="265" t="str">
        <f t="shared" si="267"/>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5"/>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6"/>
        <v>0</v>
      </c>
      <c r="Y1881" s="263"/>
      <c r="Z1881" s="263"/>
      <c r="AB1881" s="265" t="str">
        <f t="shared" si="267"/>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5"/>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6"/>
        <v>0</v>
      </c>
      <c r="Y1882" s="263"/>
      <c r="Z1882" s="263"/>
      <c r="AB1882" s="265" t="str">
        <f t="shared" si="267"/>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5"/>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6"/>
        <v>0</v>
      </c>
      <c r="Y1883" s="263"/>
      <c r="Z1883" s="263"/>
      <c r="AB1883" s="265" t="str">
        <f t="shared" si="267"/>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8">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9">IF(AND(C1884="Smelter not listed",OR(LEN(D1884)=0,LEN(E1884)=0)),1,0)</f>
        <v>0</v>
      </c>
      <c r="Y1884" s="263"/>
      <c r="Z1884" s="263"/>
      <c r="AB1884" s="265" t="str">
        <f t="shared" ref="AB1884:AB1914" si="270">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8"/>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9"/>
        <v>0</v>
      </c>
      <c r="Y1885" s="263"/>
      <c r="Z1885" s="263"/>
      <c r="AB1885" s="265" t="str">
        <f t="shared" si="270"/>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8"/>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9"/>
        <v>0</v>
      </c>
      <c r="Y1886" s="263"/>
      <c r="Z1886" s="263"/>
      <c r="AB1886" s="265" t="str">
        <f t="shared" si="270"/>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8"/>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9"/>
        <v>0</v>
      </c>
      <c r="Y1887" s="263"/>
      <c r="Z1887" s="263"/>
      <c r="AB1887" s="265" t="str">
        <f t="shared" si="270"/>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8"/>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9"/>
        <v>0</v>
      </c>
      <c r="Y1888" s="263"/>
      <c r="Z1888" s="263"/>
      <c r="AB1888" s="265" t="str">
        <f t="shared" si="270"/>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8"/>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9"/>
        <v>0</v>
      </c>
      <c r="Y1889" s="263"/>
      <c r="Z1889" s="263"/>
      <c r="AB1889" s="265" t="str">
        <f t="shared" si="270"/>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8"/>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9"/>
        <v>0</v>
      </c>
      <c r="Y1890" s="263"/>
      <c r="Z1890" s="263"/>
      <c r="AB1890" s="265" t="str">
        <f t="shared" si="270"/>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8"/>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9"/>
        <v>0</v>
      </c>
      <c r="Y1891" s="263"/>
      <c r="Z1891" s="263"/>
      <c r="AB1891" s="265" t="str">
        <f t="shared" si="270"/>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8"/>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9"/>
        <v>0</v>
      </c>
      <c r="Y1892" s="263"/>
      <c r="Z1892" s="263"/>
      <c r="AB1892" s="265" t="str">
        <f t="shared" si="270"/>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8"/>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9"/>
        <v>0</v>
      </c>
      <c r="Y1893" s="263"/>
      <c r="Z1893" s="263"/>
      <c r="AB1893" s="265" t="str">
        <f t="shared" si="270"/>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8"/>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9"/>
        <v>0</v>
      </c>
      <c r="Y1894" s="263"/>
      <c r="Z1894" s="263"/>
      <c r="AB1894" s="265" t="str">
        <f t="shared" si="270"/>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8"/>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9"/>
        <v>0</v>
      </c>
      <c r="Y1895" s="263"/>
      <c r="Z1895" s="263"/>
      <c r="AB1895" s="265" t="str">
        <f t="shared" si="270"/>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8"/>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9"/>
        <v>0</v>
      </c>
      <c r="Y1896" s="263"/>
      <c r="Z1896" s="263"/>
      <c r="AB1896" s="265" t="str">
        <f t="shared" si="270"/>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8"/>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9"/>
        <v>0</v>
      </c>
      <c r="Y1897" s="263"/>
      <c r="Z1897" s="263"/>
      <c r="AB1897" s="265" t="str">
        <f t="shared" si="270"/>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8"/>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9"/>
        <v>0</v>
      </c>
      <c r="Y1898" s="263"/>
      <c r="Z1898" s="263"/>
      <c r="AB1898" s="265" t="str">
        <f t="shared" si="270"/>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8"/>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9"/>
        <v>0</v>
      </c>
      <c r="Y1899" s="263"/>
      <c r="Z1899" s="263"/>
      <c r="AB1899" s="265" t="str">
        <f t="shared" si="270"/>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8"/>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9"/>
        <v>0</v>
      </c>
      <c r="Y1900" s="263"/>
      <c r="Z1900" s="263"/>
      <c r="AB1900" s="265" t="str">
        <f t="shared" si="270"/>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8"/>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9"/>
        <v>0</v>
      </c>
      <c r="Y1901" s="263"/>
      <c r="Z1901" s="263"/>
      <c r="AB1901" s="265" t="str">
        <f t="shared" si="270"/>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8"/>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9"/>
        <v>0</v>
      </c>
      <c r="Y1902" s="263"/>
      <c r="Z1902" s="263"/>
      <c r="AB1902" s="265" t="str">
        <f t="shared" si="270"/>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8"/>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9"/>
        <v>0</v>
      </c>
      <c r="Y1903" s="263"/>
      <c r="Z1903" s="263"/>
      <c r="AB1903" s="265" t="str">
        <f t="shared" si="270"/>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8"/>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9"/>
        <v>0</v>
      </c>
      <c r="Y1904" s="263"/>
      <c r="Z1904" s="263"/>
      <c r="AB1904" s="265" t="str">
        <f t="shared" si="270"/>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8"/>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9"/>
        <v>0</v>
      </c>
      <c r="Y1905" s="263"/>
      <c r="Z1905" s="263"/>
      <c r="AB1905" s="265" t="str">
        <f t="shared" si="270"/>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8"/>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9"/>
        <v>0</v>
      </c>
      <c r="Y1906" s="263"/>
      <c r="Z1906" s="263"/>
      <c r="AB1906" s="265" t="str">
        <f t="shared" si="270"/>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8"/>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9"/>
        <v>0</v>
      </c>
      <c r="Y1907" s="263"/>
      <c r="Z1907" s="263"/>
      <c r="AB1907" s="265" t="str">
        <f t="shared" si="270"/>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8"/>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9"/>
        <v>0</v>
      </c>
      <c r="Y1908" s="263"/>
      <c r="Z1908" s="263"/>
      <c r="AB1908" s="265" t="str">
        <f t="shared" si="270"/>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8"/>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9"/>
        <v>0</v>
      </c>
      <c r="Y1909" s="263"/>
      <c r="Z1909" s="263"/>
      <c r="AB1909" s="265" t="str">
        <f t="shared" si="270"/>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8"/>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9"/>
        <v>0</v>
      </c>
      <c r="Y1910" s="263"/>
      <c r="Z1910" s="263"/>
      <c r="AB1910" s="265" t="str">
        <f t="shared" si="270"/>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8"/>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9"/>
        <v>0</v>
      </c>
      <c r="Y1911" s="263"/>
      <c r="Z1911" s="263"/>
      <c r="AB1911" s="265" t="str">
        <f t="shared" si="270"/>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8"/>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9"/>
        <v>0</v>
      </c>
      <c r="Y1912" s="263"/>
      <c r="Z1912" s="263"/>
      <c r="AB1912" s="265" t="str">
        <f t="shared" si="270"/>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8"/>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9"/>
        <v>0</v>
      </c>
      <c r="Y1913" s="263"/>
      <c r="Z1913" s="263"/>
      <c r="AB1913" s="265" t="str">
        <f t="shared" si="270"/>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8"/>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9"/>
        <v>0</v>
      </c>
      <c r="Y1914" s="263"/>
      <c r="Z1914" s="263"/>
      <c r="AB1914" s="265" t="str">
        <f t="shared" si="270"/>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2">IF(AND(C1915="Smelter not listed",OR(LEN(D1915)=0,LEN(E1915)=0)),1,0)</f>
        <v>0</v>
      </c>
      <c r="Y1915" s="263"/>
      <c r="Z1915" s="263"/>
      <c r="AB1915" s="265" t="str">
        <f t="shared" ref="AB1915" si="273">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4">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5">IF(AND(C1916="Smelter not listed",OR(LEN(D1916)=0,LEN(E1916)=0)),1,0)</f>
        <v>0</v>
      </c>
      <c r="Y1916" s="263"/>
      <c r="Z1916" s="263"/>
      <c r="AB1916" s="265" t="str">
        <f t="shared" ref="AB1916:AB1947" si="276">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4"/>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5"/>
        <v>0</v>
      </c>
      <c r="Y1917" s="263"/>
      <c r="Z1917" s="263"/>
      <c r="AB1917" s="265" t="str">
        <f t="shared" si="276"/>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4"/>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5"/>
        <v>0</v>
      </c>
      <c r="Y1918" s="263"/>
      <c r="Z1918" s="263"/>
      <c r="AB1918" s="265" t="str">
        <f t="shared" si="276"/>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4"/>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5"/>
        <v>0</v>
      </c>
      <c r="Y1919" s="263"/>
      <c r="Z1919" s="263"/>
      <c r="AB1919" s="265" t="str">
        <f t="shared" si="276"/>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4"/>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5"/>
        <v>0</v>
      </c>
      <c r="Y1920" s="263"/>
      <c r="Z1920" s="263"/>
      <c r="AB1920" s="265" t="str">
        <f t="shared" si="276"/>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4"/>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5"/>
        <v>0</v>
      </c>
      <c r="Y1921" s="263"/>
      <c r="Z1921" s="263"/>
      <c r="AB1921" s="265" t="str">
        <f t="shared" si="276"/>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4"/>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5"/>
        <v>0</v>
      </c>
      <c r="Y1922" s="263"/>
      <c r="Z1922" s="263"/>
      <c r="AB1922" s="265" t="str">
        <f t="shared" si="276"/>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4"/>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5"/>
        <v>0</v>
      </c>
      <c r="Y1923" s="263"/>
      <c r="Z1923" s="263"/>
      <c r="AB1923" s="265" t="str">
        <f t="shared" si="276"/>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4"/>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5"/>
        <v>0</v>
      </c>
      <c r="Y1924" s="263"/>
      <c r="Z1924" s="263"/>
      <c r="AB1924" s="265" t="str">
        <f t="shared" si="276"/>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4"/>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5"/>
        <v>0</v>
      </c>
      <c r="Y1925" s="263"/>
      <c r="Z1925" s="263"/>
      <c r="AB1925" s="265" t="str">
        <f t="shared" si="276"/>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4"/>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5"/>
        <v>0</v>
      </c>
      <c r="Y1926" s="263"/>
      <c r="Z1926" s="263"/>
      <c r="AB1926" s="265" t="str">
        <f t="shared" si="276"/>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4"/>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5"/>
        <v>0</v>
      </c>
      <c r="Y1927" s="263"/>
      <c r="Z1927" s="263"/>
      <c r="AB1927" s="265" t="str">
        <f t="shared" si="276"/>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4"/>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5"/>
        <v>0</v>
      </c>
      <c r="Y1928" s="263"/>
      <c r="Z1928" s="263"/>
      <c r="AB1928" s="265" t="str">
        <f t="shared" si="276"/>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4"/>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5"/>
        <v>0</v>
      </c>
      <c r="Y1929" s="263"/>
      <c r="Z1929" s="263"/>
      <c r="AB1929" s="265" t="str">
        <f t="shared" si="276"/>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4"/>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5"/>
        <v>0</v>
      </c>
      <c r="Y1930" s="263"/>
      <c r="Z1930" s="263"/>
      <c r="AB1930" s="265" t="str">
        <f t="shared" si="276"/>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4"/>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5"/>
        <v>0</v>
      </c>
      <c r="Y1931" s="263"/>
      <c r="Z1931" s="263"/>
      <c r="AB1931" s="265" t="str">
        <f t="shared" si="276"/>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4"/>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5"/>
        <v>0</v>
      </c>
      <c r="Y1932" s="263"/>
      <c r="Z1932" s="263"/>
      <c r="AB1932" s="265" t="str">
        <f t="shared" si="276"/>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4"/>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5"/>
        <v>0</v>
      </c>
      <c r="Y1933" s="263"/>
      <c r="Z1933" s="263"/>
      <c r="AB1933" s="265" t="str">
        <f t="shared" si="276"/>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4"/>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5"/>
        <v>0</v>
      </c>
      <c r="Y1934" s="263"/>
      <c r="Z1934" s="263"/>
      <c r="AB1934" s="265" t="str">
        <f t="shared" si="276"/>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4"/>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5"/>
        <v>0</v>
      </c>
      <c r="Y1935" s="263"/>
      <c r="Z1935" s="263"/>
      <c r="AB1935" s="265" t="str">
        <f t="shared" si="276"/>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4"/>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5"/>
        <v>0</v>
      </c>
      <c r="Y1936" s="263"/>
      <c r="Z1936" s="263"/>
      <c r="AB1936" s="265" t="str">
        <f t="shared" si="276"/>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4"/>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5"/>
        <v>0</v>
      </c>
      <c r="Y1937" s="263"/>
      <c r="Z1937" s="263"/>
      <c r="AB1937" s="265" t="str">
        <f t="shared" si="276"/>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4"/>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5"/>
        <v>0</v>
      </c>
      <c r="Y1938" s="263"/>
      <c r="Z1938" s="263"/>
      <c r="AB1938" s="265" t="str">
        <f t="shared" si="276"/>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4"/>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5"/>
        <v>0</v>
      </c>
      <c r="Y1939" s="263"/>
      <c r="Z1939" s="263"/>
      <c r="AB1939" s="265" t="str">
        <f t="shared" si="276"/>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4"/>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5"/>
        <v>0</v>
      </c>
      <c r="Y1940" s="263"/>
      <c r="Z1940" s="263"/>
      <c r="AB1940" s="265" t="str">
        <f t="shared" si="276"/>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4"/>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5"/>
        <v>0</v>
      </c>
      <c r="Y1941" s="263"/>
      <c r="Z1941" s="263"/>
      <c r="AB1941" s="265" t="str">
        <f t="shared" si="276"/>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4"/>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5"/>
        <v>0</v>
      </c>
      <c r="Y1942" s="263"/>
      <c r="Z1942" s="263"/>
      <c r="AB1942" s="265" t="str">
        <f t="shared" si="276"/>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4"/>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5"/>
        <v>0</v>
      </c>
      <c r="Y1943" s="263"/>
      <c r="Z1943" s="263"/>
      <c r="AB1943" s="265" t="str">
        <f t="shared" si="276"/>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4"/>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5"/>
        <v>0</v>
      </c>
      <c r="Y1944" s="263"/>
      <c r="Z1944" s="263"/>
      <c r="AB1944" s="265" t="str">
        <f t="shared" si="276"/>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4"/>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5"/>
        <v>0</v>
      </c>
      <c r="Y1945" s="263"/>
      <c r="Z1945" s="263"/>
      <c r="AB1945" s="265" t="str">
        <f t="shared" si="276"/>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4"/>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5"/>
        <v>0</v>
      </c>
      <c r="Y1946" s="263"/>
      <c r="Z1946" s="263"/>
      <c r="AB1946" s="265" t="str">
        <f t="shared" si="276"/>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4"/>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5"/>
        <v>0</v>
      </c>
      <c r="Y1947" s="263"/>
      <c r="Z1947" s="263"/>
      <c r="AB1947" s="265" t="str">
        <f t="shared" si="276"/>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7">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8">IF(AND(C1948="Smelter not listed",OR(LEN(D1948)=0,LEN(E1948)=0)),1,0)</f>
        <v>0</v>
      </c>
      <c r="Y1948" s="263"/>
      <c r="Z1948" s="263"/>
      <c r="AB1948" s="265" t="str">
        <f t="shared" ref="AB1948:AB1978" si="279">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7"/>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8"/>
        <v>0</v>
      </c>
      <c r="Y1949" s="263"/>
      <c r="Z1949" s="263"/>
      <c r="AB1949" s="265" t="str">
        <f t="shared" si="279"/>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7"/>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8"/>
        <v>0</v>
      </c>
      <c r="Y1950" s="263"/>
      <c r="Z1950" s="263"/>
      <c r="AB1950" s="265" t="str">
        <f t="shared" si="279"/>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7"/>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8"/>
        <v>0</v>
      </c>
      <c r="Y1951" s="263"/>
      <c r="Z1951" s="263"/>
      <c r="AB1951" s="265" t="str">
        <f t="shared" si="279"/>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7"/>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8"/>
        <v>0</v>
      </c>
      <c r="Y1952" s="263"/>
      <c r="Z1952" s="263"/>
      <c r="AB1952" s="265" t="str">
        <f t="shared" si="279"/>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7"/>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8"/>
        <v>0</v>
      </c>
      <c r="Y1953" s="263"/>
      <c r="Z1953" s="263"/>
      <c r="AB1953" s="265" t="str">
        <f t="shared" si="279"/>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7"/>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8"/>
        <v>0</v>
      </c>
      <c r="Y1954" s="263"/>
      <c r="Z1954" s="263"/>
      <c r="AB1954" s="265" t="str">
        <f t="shared" si="279"/>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7"/>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8"/>
        <v>0</v>
      </c>
      <c r="Y1955" s="263"/>
      <c r="Z1955" s="263"/>
      <c r="AB1955" s="265" t="str">
        <f t="shared" si="279"/>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7"/>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8"/>
        <v>0</v>
      </c>
      <c r="Y1956" s="263"/>
      <c r="Z1956" s="263"/>
      <c r="AB1956" s="265" t="str">
        <f t="shared" si="279"/>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7"/>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8"/>
        <v>0</v>
      </c>
      <c r="Y1957" s="263"/>
      <c r="Z1957" s="263"/>
      <c r="AB1957" s="265" t="str">
        <f t="shared" si="279"/>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7"/>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8"/>
        <v>0</v>
      </c>
      <c r="Y1958" s="263"/>
      <c r="Z1958" s="263"/>
      <c r="AB1958" s="265" t="str">
        <f t="shared" si="279"/>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7"/>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8"/>
        <v>0</v>
      </c>
      <c r="Y1959" s="263"/>
      <c r="Z1959" s="263"/>
      <c r="AB1959" s="265" t="str">
        <f t="shared" si="279"/>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7"/>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8"/>
        <v>0</v>
      </c>
      <c r="Y1960" s="263"/>
      <c r="Z1960" s="263"/>
      <c r="AB1960" s="265" t="str">
        <f t="shared" si="279"/>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7"/>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8"/>
        <v>0</v>
      </c>
      <c r="Y1961" s="263"/>
      <c r="Z1961" s="263"/>
      <c r="AB1961" s="265" t="str">
        <f t="shared" si="279"/>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7"/>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8"/>
        <v>0</v>
      </c>
      <c r="Y1962" s="263"/>
      <c r="Z1962" s="263"/>
      <c r="AB1962" s="265" t="str">
        <f t="shared" si="279"/>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7"/>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8"/>
        <v>0</v>
      </c>
      <c r="Y1963" s="263"/>
      <c r="Z1963" s="263"/>
      <c r="AB1963" s="265" t="str">
        <f t="shared" si="279"/>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7"/>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8"/>
        <v>0</v>
      </c>
      <c r="Y1964" s="263"/>
      <c r="Z1964" s="263"/>
      <c r="AB1964" s="265" t="str">
        <f t="shared" si="279"/>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7"/>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8"/>
        <v>0</v>
      </c>
      <c r="Y1965" s="263"/>
      <c r="Z1965" s="263"/>
      <c r="AB1965" s="265" t="str">
        <f t="shared" si="279"/>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7"/>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8"/>
        <v>0</v>
      </c>
      <c r="Y1966" s="263"/>
      <c r="Z1966" s="263"/>
      <c r="AB1966" s="265" t="str">
        <f t="shared" si="279"/>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7"/>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8"/>
        <v>0</v>
      </c>
      <c r="Y1967" s="263"/>
      <c r="Z1967" s="263"/>
      <c r="AB1967" s="265" t="str">
        <f t="shared" si="279"/>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7"/>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8"/>
        <v>0</v>
      </c>
      <c r="Y1968" s="263"/>
      <c r="Z1968" s="263"/>
      <c r="AB1968" s="265" t="str">
        <f t="shared" si="279"/>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7"/>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8"/>
        <v>0</v>
      </c>
      <c r="Y1969" s="263"/>
      <c r="Z1969" s="263"/>
      <c r="AB1969" s="265" t="str">
        <f t="shared" si="279"/>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7"/>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8"/>
        <v>0</v>
      </c>
      <c r="Y1970" s="263"/>
      <c r="Z1970" s="263"/>
      <c r="AB1970" s="265" t="str">
        <f t="shared" si="279"/>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7"/>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8"/>
        <v>0</v>
      </c>
      <c r="Y1971" s="263"/>
      <c r="Z1971" s="263"/>
      <c r="AB1971" s="265" t="str">
        <f t="shared" si="279"/>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7"/>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8"/>
        <v>0</v>
      </c>
      <c r="Y1972" s="263"/>
      <c r="Z1972" s="263"/>
      <c r="AB1972" s="265" t="str">
        <f t="shared" si="279"/>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7"/>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8"/>
        <v>0</v>
      </c>
      <c r="Y1973" s="263"/>
      <c r="Z1973" s="263"/>
      <c r="AB1973" s="265" t="str">
        <f t="shared" si="279"/>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7"/>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8"/>
        <v>0</v>
      </c>
      <c r="Y1974" s="263"/>
      <c r="Z1974" s="263"/>
      <c r="AB1974" s="265" t="str">
        <f t="shared" si="279"/>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7"/>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8"/>
        <v>0</v>
      </c>
      <c r="Y1975" s="263"/>
      <c r="Z1975" s="263"/>
      <c r="AB1975" s="265" t="str">
        <f t="shared" si="279"/>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7"/>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8"/>
        <v>0</v>
      </c>
      <c r="Y1976" s="263"/>
      <c r="Z1976" s="263"/>
      <c r="AB1976" s="265" t="str">
        <f t="shared" si="279"/>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7"/>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8"/>
        <v>0</v>
      </c>
      <c r="Y1977" s="263"/>
      <c r="Z1977" s="263"/>
      <c r="AB1977" s="265" t="str">
        <f t="shared" si="279"/>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7"/>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8"/>
        <v>0</v>
      </c>
      <c r="Y1978" s="263"/>
      <c r="Z1978" s="263"/>
      <c r="AB1978" s="265" t="str">
        <f t="shared" si="279"/>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80">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1">IF(AND(C1979="Smelter not listed",OR(LEN(D1979)=0,LEN(E1979)=0)),1,0)</f>
        <v>0</v>
      </c>
      <c r="Y1979" s="263"/>
      <c r="Z1979" s="263"/>
      <c r="AB1979" s="265" t="str">
        <f t="shared" ref="AB1979" si="282">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3">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4">IF(AND(C1980="Smelter not listed",OR(LEN(D1980)=0,LEN(E1980)=0)),1,0)</f>
        <v>0</v>
      </c>
      <c r="Y1980" s="263"/>
      <c r="Z1980" s="263"/>
      <c r="AB1980" s="265" t="str">
        <f t="shared" ref="AB1980:AB2011" si="285">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3"/>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4"/>
        <v>0</v>
      </c>
      <c r="Y1981" s="263"/>
      <c r="Z1981" s="263"/>
      <c r="AB1981" s="265" t="str">
        <f t="shared" si="285"/>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3"/>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4"/>
        <v>0</v>
      </c>
      <c r="Y1982" s="263"/>
      <c r="Z1982" s="263"/>
      <c r="AB1982" s="265" t="str">
        <f t="shared" si="285"/>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3"/>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4"/>
        <v>0</v>
      </c>
      <c r="Y1983" s="263"/>
      <c r="Z1983" s="263"/>
      <c r="AB1983" s="265" t="str">
        <f t="shared" si="285"/>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3"/>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4"/>
        <v>0</v>
      </c>
      <c r="Y1984" s="263"/>
      <c r="Z1984" s="263"/>
      <c r="AB1984" s="265" t="str">
        <f t="shared" si="285"/>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3"/>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4"/>
        <v>0</v>
      </c>
      <c r="Y1985" s="263"/>
      <c r="Z1985" s="263"/>
      <c r="AB1985" s="265" t="str">
        <f t="shared" si="285"/>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3"/>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4"/>
        <v>0</v>
      </c>
      <c r="Y1986" s="263"/>
      <c r="Z1986" s="263"/>
      <c r="AB1986" s="265" t="str">
        <f t="shared" si="285"/>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3"/>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4"/>
        <v>0</v>
      </c>
      <c r="Y1987" s="263"/>
      <c r="Z1987" s="263"/>
      <c r="AB1987" s="265" t="str">
        <f t="shared" si="285"/>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3"/>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4"/>
        <v>0</v>
      </c>
      <c r="Y1988" s="263"/>
      <c r="Z1988" s="263"/>
      <c r="AB1988" s="265" t="str">
        <f t="shared" si="285"/>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3"/>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4"/>
        <v>0</v>
      </c>
      <c r="Y1989" s="263"/>
      <c r="Z1989" s="263"/>
      <c r="AB1989" s="265" t="str">
        <f t="shared" si="285"/>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3"/>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4"/>
        <v>0</v>
      </c>
      <c r="Y1990" s="263"/>
      <c r="Z1990" s="263"/>
      <c r="AB1990" s="265" t="str">
        <f t="shared" si="285"/>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3"/>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4"/>
        <v>0</v>
      </c>
      <c r="Y1991" s="263"/>
      <c r="Z1991" s="263"/>
      <c r="AB1991" s="265" t="str">
        <f t="shared" si="285"/>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3"/>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4"/>
        <v>0</v>
      </c>
      <c r="Y1992" s="263"/>
      <c r="Z1992" s="263"/>
      <c r="AB1992" s="265" t="str">
        <f t="shared" si="285"/>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3"/>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4"/>
        <v>0</v>
      </c>
      <c r="Y1993" s="263"/>
      <c r="Z1993" s="263"/>
      <c r="AB1993" s="265" t="str">
        <f t="shared" si="285"/>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3"/>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4"/>
        <v>0</v>
      </c>
      <c r="Y1994" s="263"/>
      <c r="Z1994" s="263"/>
      <c r="AB1994" s="265" t="str">
        <f t="shared" si="285"/>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3"/>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4"/>
        <v>0</v>
      </c>
      <c r="Y1995" s="263"/>
      <c r="Z1995" s="263"/>
      <c r="AB1995" s="265" t="str">
        <f t="shared" si="285"/>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3"/>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4"/>
        <v>0</v>
      </c>
      <c r="Y1996" s="263"/>
      <c r="Z1996" s="263"/>
      <c r="AB1996" s="265" t="str">
        <f t="shared" si="285"/>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3"/>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4"/>
        <v>0</v>
      </c>
      <c r="Y1997" s="263"/>
      <c r="Z1997" s="263"/>
      <c r="AB1997" s="265" t="str">
        <f t="shared" si="285"/>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3"/>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4"/>
        <v>0</v>
      </c>
      <c r="Y1998" s="263"/>
      <c r="Z1998" s="263"/>
      <c r="AB1998" s="265" t="str">
        <f t="shared" si="285"/>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3"/>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4"/>
        <v>0</v>
      </c>
      <c r="Y1999" s="263"/>
      <c r="Z1999" s="263"/>
      <c r="AB1999" s="265" t="str">
        <f t="shared" si="285"/>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3"/>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4"/>
        <v>0</v>
      </c>
      <c r="Y2000" s="263"/>
      <c r="Z2000" s="263"/>
      <c r="AB2000" s="265" t="str">
        <f t="shared" si="285"/>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3"/>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4"/>
        <v>0</v>
      </c>
      <c r="Y2001" s="263"/>
      <c r="Z2001" s="263"/>
      <c r="AB2001" s="265" t="str">
        <f t="shared" si="285"/>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3"/>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4"/>
        <v>0</v>
      </c>
      <c r="Y2002" s="263"/>
      <c r="Z2002" s="263"/>
      <c r="AB2002" s="265" t="str">
        <f t="shared" si="285"/>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3"/>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4"/>
        <v>0</v>
      </c>
      <c r="Y2003" s="263"/>
      <c r="Z2003" s="263"/>
      <c r="AB2003" s="265" t="str">
        <f t="shared" si="285"/>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3"/>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4"/>
        <v>0</v>
      </c>
      <c r="Y2004" s="263"/>
      <c r="Z2004" s="263"/>
      <c r="AB2004" s="265" t="str">
        <f t="shared" si="285"/>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3"/>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4"/>
        <v>0</v>
      </c>
      <c r="Y2005" s="263"/>
      <c r="Z2005" s="263"/>
      <c r="AB2005" s="265" t="str">
        <f t="shared" si="285"/>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3"/>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4"/>
        <v>0</v>
      </c>
      <c r="Y2006" s="263"/>
      <c r="Z2006" s="263"/>
      <c r="AB2006" s="265" t="str">
        <f t="shared" si="285"/>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3"/>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4"/>
        <v>0</v>
      </c>
      <c r="Y2007" s="263"/>
      <c r="Z2007" s="263"/>
      <c r="AB2007" s="265" t="str">
        <f t="shared" si="285"/>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3"/>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4"/>
        <v>0</v>
      </c>
      <c r="Y2008" s="263"/>
      <c r="Z2008" s="263"/>
      <c r="AB2008" s="265" t="str">
        <f t="shared" si="285"/>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3"/>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4"/>
        <v>0</v>
      </c>
      <c r="Y2009" s="263"/>
      <c r="Z2009" s="263"/>
      <c r="AB2009" s="265" t="str">
        <f t="shared" si="285"/>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3"/>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4"/>
        <v>0</v>
      </c>
      <c r="Y2010" s="263"/>
      <c r="Z2010" s="263"/>
      <c r="AB2010" s="265" t="str">
        <f t="shared" si="285"/>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3"/>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4"/>
        <v>0</v>
      </c>
      <c r="Y2011" s="263"/>
      <c r="Z2011" s="263"/>
      <c r="AB2011" s="265" t="str">
        <f t="shared" si="285"/>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6">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7">IF(AND(C2012="Smelter not listed",OR(LEN(D2012)=0,LEN(E2012)=0)),1,0)</f>
        <v>0</v>
      </c>
      <c r="Y2012" s="263"/>
      <c r="Z2012" s="263"/>
      <c r="AB2012" s="265" t="str">
        <f t="shared" ref="AB2012:AB2042" si="288">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6"/>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7"/>
        <v>0</v>
      </c>
      <c r="Y2013" s="263"/>
      <c r="Z2013" s="263"/>
      <c r="AB2013" s="265" t="str">
        <f t="shared" si="288"/>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6"/>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7"/>
        <v>0</v>
      </c>
      <c r="Y2014" s="263"/>
      <c r="Z2014" s="263"/>
      <c r="AB2014" s="265" t="str">
        <f t="shared" si="288"/>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6"/>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7"/>
        <v>0</v>
      </c>
      <c r="Y2015" s="263"/>
      <c r="Z2015" s="263"/>
      <c r="AB2015" s="265" t="str">
        <f t="shared" si="288"/>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6"/>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7"/>
        <v>0</v>
      </c>
      <c r="Y2016" s="263"/>
      <c r="Z2016" s="263"/>
      <c r="AB2016" s="265" t="str">
        <f t="shared" si="288"/>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6"/>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7"/>
        <v>0</v>
      </c>
      <c r="Y2017" s="263"/>
      <c r="Z2017" s="263"/>
      <c r="AB2017" s="265" t="str">
        <f t="shared" si="288"/>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6"/>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7"/>
        <v>0</v>
      </c>
      <c r="Y2018" s="263"/>
      <c r="Z2018" s="263"/>
      <c r="AB2018" s="265" t="str">
        <f t="shared" si="288"/>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6"/>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7"/>
        <v>0</v>
      </c>
      <c r="Y2019" s="263"/>
      <c r="Z2019" s="263"/>
      <c r="AB2019" s="265" t="str">
        <f t="shared" si="288"/>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6"/>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7"/>
        <v>0</v>
      </c>
      <c r="Y2020" s="263"/>
      <c r="Z2020" s="263"/>
      <c r="AB2020" s="265" t="str">
        <f t="shared" si="288"/>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6"/>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7"/>
        <v>0</v>
      </c>
      <c r="Y2021" s="263"/>
      <c r="Z2021" s="263"/>
      <c r="AB2021" s="265" t="str">
        <f t="shared" si="288"/>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6"/>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7"/>
        <v>0</v>
      </c>
      <c r="Y2022" s="263"/>
      <c r="Z2022" s="263"/>
      <c r="AB2022" s="265" t="str">
        <f t="shared" si="288"/>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6"/>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7"/>
        <v>0</v>
      </c>
      <c r="Y2023" s="263"/>
      <c r="Z2023" s="263"/>
      <c r="AB2023" s="265" t="str">
        <f t="shared" si="288"/>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6"/>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7"/>
        <v>0</v>
      </c>
      <c r="Y2024" s="263"/>
      <c r="Z2024" s="263"/>
      <c r="AB2024" s="265" t="str">
        <f t="shared" si="288"/>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6"/>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7"/>
        <v>0</v>
      </c>
      <c r="Y2025" s="263"/>
      <c r="Z2025" s="263"/>
      <c r="AB2025" s="265" t="str">
        <f t="shared" si="288"/>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6"/>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7"/>
        <v>0</v>
      </c>
      <c r="Y2026" s="263"/>
      <c r="Z2026" s="263"/>
      <c r="AB2026" s="265" t="str">
        <f t="shared" si="288"/>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6"/>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7"/>
        <v>0</v>
      </c>
      <c r="Y2027" s="263"/>
      <c r="Z2027" s="263"/>
      <c r="AB2027" s="265" t="str">
        <f t="shared" si="288"/>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6"/>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7"/>
        <v>0</v>
      </c>
      <c r="Y2028" s="263"/>
      <c r="Z2028" s="263"/>
      <c r="AB2028" s="265" t="str">
        <f t="shared" si="288"/>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6"/>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7"/>
        <v>0</v>
      </c>
      <c r="Y2029" s="263"/>
      <c r="Z2029" s="263"/>
      <c r="AB2029" s="265" t="str">
        <f t="shared" si="288"/>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6"/>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7"/>
        <v>0</v>
      </c>
      <c r="Y2030" s="263"/>
      <c r="Z2030" s="263"/>
      <c r="AB2030" s="265" t="str">
        <f t="shared" si="288"/>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6"/>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7"/>
        <v>0</v>
      </c>
      <c r="Y2031" s="263"/>
      <c r="Z2031" s="263"/>
      <c r="AB2031" s="265" t="str">
        <f t="shared" si="288"/>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6"/>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7"/>
        <v>0</v>
      </c>
      <c r="Y2032" s="263"/>
      <c r="Z2032" s="263"/>
      <c r="AB2032" s="265" t="str">
        <f t="shared" si="288"/>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6"/>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7"/>
        <v>0</v>
      </c>
      <c r="Y2033" s="263"/>
      <c r="Z2033" s="263"/>
      <c r="AB2033" s="265" t="str">
        <f t="shared" si="288"/>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6"/>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7"/>
        <v>0</v>
      </c>
      <c r="Y2034" s="263"/>
      <c r="Z2034" s="263"/>
      <c r="AB2034" s="265" t="str">
        <f t="shared" si="288"/>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6"/>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7"/>
        <v>0</v>
      </c>
      <c r="Y2035" s="263"/>
      <c r="Z2035" s="263"/>
      <c r="AB2035" s="265" t="str">
        <f t="shared" si="288"/>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6"/>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7"/>
        <v>0</v>
      </c>
      <c r="Y2036" s="263"/>
      <c r="Z2036" s="263"/>
      <c r="AB2036" s="265" t="str">
        <f t="shared" si="288"/>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6"/>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7"/>
        <v>0</v>
      </c>
      <c r="Y2037" s="263"/>
      <c r="Z2037" s="263"/>
      <c r="AB2037" s="265" t="str">
        <f t="shared" si="288"/>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6"/>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7"/>
        <v>0</v>
      </c>
      <c r="Y2038" s="263"/>
      <c r="Z2038" s="263"/>
      <c r="AB2038" s="265" t="str">
        <f t="shared" si="288"/>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6"/>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7"/>
        <v>0</v>
      </c>
      <c r="Y2039" s="263"/>
      <c r="Z2039" s="263"/>
      <c r="AB2039" s="265" t="str">
        <f t="shared" si="288"/>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6"/>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7"/>
        <v>0</v>
      </c>
      <c r="Y2040" s="263"/>
      <c r="Z2040" s="263"/>
      <c r="AB2040" s="265" t="str">
        <f t="shared" si="288"/>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6"/>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7"/>
        <v>0</v>
      </c>
      <c r="Y2041" s="263"/>
      <c r="Z2041" s="263"/>
      <c r="AB2041" s="265" t="str">
        <f t="shared" si="288"/>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6"/>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7"/>
        <v>0</v>
      </c>
      <c r="Y2042" s="263"/>
      <c r="Z2042" s="263"/>
      <c r="AB2042" s="265" t="str">
        <f t="shared" si="288"/>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9">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90">IF(AND(C2043="Smelter not listed",OR(LEN(D2043)=0,LEN(E2043)=0)),1,0)</f>
        <v>0</v>
      </c>
      <c r="Y2043" s="263"/>
      <c r="Z2043" s="263"/>
      <c r="AB2043" s="265" t="str">
        <f t="shared" ref="AB2043" si="291">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3">IF(AND(C2044="Smelter not listed",OR(LEN(D2044)=0,LEN(E2044)=0)),1,0)</f>
        <v>0</v>
      </c>
      <c r="Y2044" s="263"/>
      <c r="Z2044" s="263"/>
      <c r="AB2044" s="265" t="str">
        <f t="shared" ref="AB2044:AB2075" si="294">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3"/>
        <v>0</v>
      </c>
      <c r="Y2045" s="263"/>
      <c r="Z2045" s="263"/>
      <c r="AB2045" s="265" t="str">
        <f t="shared" si="294"/>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3"/>
        <v>0</v>
      </c>
      <c r="Y2046" s="263"/>
      <c r="Z2046" s="263"/>
      <c r="AB2046" s="265" t="str">
        <f t="shared" si="294"/>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3"/>
        <v>0</v>
      </c>
      <c r="Y2047" s="263"/>
      <c r="Z2047" s="263"/>
      <c r="AB2047" s="265" t="str">
        <f t="shared" si="294"/>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3"/>
        <v>0</v>
      </c>
      <c r="Y2048" s="263"/>
      <c r="Z2048" s="263"/>
      <c r="AB2048" s="265" t="str">
        <f t="shared" si="294"/>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3"/>
        <v>0</v>
      </c>
      <c r="Y2049" s="263"/>
      <c r="Z2049" s="263"/>
      <c r="AB2049" s="265" t="str">
        <f t="shared" si="294"/>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3"/>
        <v>0</v>
      </c>
      <c r="Y2050" s="263"/>
      <c r="Z2050" s="263"/>
      <c r="AB2050" s="265" t="str">
        <f t="shared" si="294"/>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3"/>
        <v>0</v>
      </c>
      <c r="Y2051" s="263"/>
      <c r="Z2051" s="263"/>
      <c r="AB2051" s="265" t="str">
        <f t="shared" si="294"/>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3"/>
        <v>0</v>
      </c>
      <c r="Y2052" s="263"/>
      <c r="Z2052" s="263"/>
      <c r="AB2052" s="265" t="str">
        <f t="shared" si="294"/>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3"/>
        <v>0</v>
      </c>
      <c r="Y2053" s="263"/>
      <c r="Z2053" s="263"/>
      <c r="AB2053" s="265" t="str">
        <f t="shared" si="294"/>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3"/>
        <v>0</v>
      </c>
      <c r="Y2054" s="263"/>
      <c r="Z2054" s="263"/>
      <c r="AB2054" s="265" t="str">
        <f t="shared" si="294"/>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3"/>
        <v>0</v>
      </c>
      <c r="Y2055" s="263"/>
      <c r="Z2055" s="263"/>
      <c r="AB2055" s="265" t="str">
        <f t="shared" si="294"/>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3"/>
        <v>0</v>
      </c>
      <c r="Y2056" s="263"/>
      <c r="Z2056" s="263"/>
      <c r="AB2056" s="265" t="str">
        <f t="shared" si="294"/>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3"/>
        <v>0</v>
      </c>
      <c r="Y2057" s="263"/>
      <c r="Z2057" s="263"/>
      <c r="AB2057" s="265" t="str">
        <f t="shared" si="294"/>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3"/>
        <v>0</v>
      </c>
      <c r="Y2058" s="263"/>
      <c r="Z2058" s="263"/>
      <c r="AB2058" s="265" t="str">
        <f t="shared" si="294"/>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3"/>
        <v>0</v>
      </c>
      <c r="Y2059" s="263"/>
      <c r="Z2059" s="263"/>
      <c r="AB2059" s="265" t="str">
        <f t="shared" si="294"/>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3"/>
        <v>0</v>
      </c>
      <c r="Y2060" s="263"/>
      <c r="Z2060" s="263"/>
      <c r="AB2060" s="265" t="str">
        <f t="shared" si="294"/>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3"/>
        <v>0</v>
      </c>
      <c r="Y2061" s="263"/>
      <c r="Z2061" s="263"/>
      <c r="AB2061" s="265" t="str">
        <f t="shared" si="294"/>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3"/>
        <v>0</v>
      </c>
      <c r="Y2062" s="263"/>
      <c r="Z2062" s="263"/>
      <c r="AB2062" s="265" t="str">
        <f t="shared" si="294"/>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3"/>
        <v>0</v>
      </c>
      <c r="Y2063" s="263"/>
      <c r="Z2063" s="263"/>
      <c r="AB2063" s="265" t="str">
        <f t="shared" si="294"/>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3"/>
        <v>0</v>
      </c>
      <c r="Y2064" s="263"/>
      <c r="Z2064" s="263"/>
      <c r="AB2064" s="265" t="str">
        <f t="shared" si="294"/>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3"/>
        <v>0</v>
      </c>
      <c r="Y2065" s="263"/>
      <c r="Z2065" s="263"/>
      <c r="AB2065" s="265" t="str">
        <f t="shared" si="294"/>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3"/>
        <v>0</v>
      </c>
      <c r="Y2066" s="263"/>
      <c r="Z2066" s="263"/>
      <c r="AB2066" s="265" t="str">
        <f t="shared" si="294"/>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3"/>
        <v>0</v>
      </c>
      <c r="Y2067" s="263"/>
      <c r="Z2067" s="263"/>
      <c r="AB2067" s="265" t="str">
        <f t="shared" si="294"/>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3"/>
        <v>0</v>
      </c>
      <c r="Y2068" s="263"/>
      <c r="Z2068" s="263"/>
      <c r="AB2068" s="265" t="str">
        <f t="shared" si="294"/>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3"/>
        <v>0</v>
      </c>
      <c r="Y2069" s="263"/>
      <c r="Z2069" s="263"/>
      <c r="AB2069" s="265" t="str">
        <f t="shared" si="294"/>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3"/>
        <v>0</v>
      </c>
      <c r="Y2070" s="263"/>
      <c r="Z2070" s="263"/>
      <c r="AB2070" s="265" t="str">
        <f t="shared" si="294"/>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3"/>
        <v>0</v>
      </c>
      <c r="Y2071" s="263"/>
      <c r="Z2071" s="263"/>
      <c r="AB2071" s="265" t="str">
        <f t="shared" si="294"/>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3"/>
        <v>0</v>
      </c>
      <c r="Y2072" s="263"/>
      <c r="Z2072" s="263"/>
      <c r="AB2072" s="265" t="str">
        <f t="shared" si="294"/>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3"/>
        <v>0</v>
      </c>
      <c r="Y2073" s="263"/>
      <c r="Z2073" s="263"/>
      <c r="AB2073" s="265" t="str">
        <f t="shared" si="294"/>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3"/>
        <v>0</v>
      </c>
      <c r="Y2074" s="263"/>
      <c r="Z2074" s="263"/>
      <c r="AB2074" s="265" t="str">
        <f t="shared" si="294"/>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3"/>
        <v>0</v>
      </c>
      <c r="Y2075" s="263"/>
      <c r="Z2075" s="263"/>
      <c r="AB2075" s="265" t="str">
        <f t="shared" si="294"/>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6">IF(AND(C2076="Smelter not listed",OR(LEN(D2076)=0,LEN(E2076)=0)),1,0)</f>
        <v>0</v>
      </c>
      <c r="Y2076" s="263"/>
      <c r="Z2076" s="263"/>
      <c r="AB2076" s="265" t="str">
        <f t="shared" ref="AB2076:AB2106" si="297">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6"/>
        <v>0</v>
      </c>
      <c r="Y2077" s="263"/>
      <c r="Z2077" s="263"/>
      <c r="AB2077" s="265" t="str">
        <f t="shared" si="297"/>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6"/>
        <v>0</v>
      </c>
      <c r="Y2078" s="263"/>
      <c r="Z2078" s="263"/>
      <c r="AB2078" s="265" t="str">
        <f t="shared" si="297"/>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6"/>
        <v>0</v>
      </c>
      <c r="Y2079" s="263"/>
      <c r="Z2079" s="263"/>
      <c r="AB2079" s="265" t="str">
        <f t="shared" si="297"/>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6"/>
        <v>0</v>
      </c>
      <c r="Y2080" s="263"/>
      <c r="Z2080" s="263"/>
      <c r="AB2080" s="265" t="str">
        <f t="shared" si="297"/>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6"/>
        <v>0</v>
      </c>
      <c r="Y2081" s="263"/>
      <c r="Z2081" s="263"/>
      <c r="AB2081" s="265" t="str">
        <f t="shared" si="297"/>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6"/>
        <v>0</v>
      </c>
      <c r="Y2082" s="263"/>
      <c r="Z2082" s="263"/>
      <c r="AB2082" s="265" t="str">
        <f t="shared" si="297"/>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6"/>
        <v>0</v>
      </c>
      <c r="Y2083" s="263"/>
      <c r="Z2083" s="263"/>
      <c r="AB2083" s="265" t="str">
        <f t="shared" si="297"/>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6"/>
        <v>0</v>
      </c>
      <c r="Y2084" s="263"/>
      <c r="Z2084" s="263"/>
      <c r="AB2084" s="265" t="str">
        <f t="shared" si="297"/>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6"/>
        <v>0</v>
      </c>
      <c r="Y2085" s="263"/>
      <c r="Z2085" s="263"/>
      <c r="AB2085" s="265" t="str">
        <f t="shared" si="297"/>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6"/>
        <v>0</v>
      </c>
      <c r="Y2086" s="263"/>
      <c r="Z2086" s="263"/>
      <c r="AB2086" s="265" t="str">
        <f t="shared" si="297"/>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6"/>
        <v>0</v>
      </c>
      <c r="Y2087" s="263"/>
      <c r="Z2087" s="263"/>
      <c r="AB2087" s="265" t="str">
        <f t="shared" si="297"/>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6"/>
        <v>0</v>
      </c>
      <c r="Y2088" s="263"/>
      <c r="Z2088" s="263"/>
      <c r="AB2088" s="265" t="str">
        <f t="shared" si="297"/>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6"/>
        <v>0</v>
      </c>
      <c r="Y2089" s="263"/>
      <c r="Z2089" s="263"/>
      <c r="AB2089" s="265" t="str">
        <f t="shared" si="297"/>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6"/>
        <v>0</v>
      </c>
      <c r="Y2090" s="263"/>
      <c r="Z2090" s="263"/>
      <c r="AB2090" s="265" t="str">
        <f t="shared" si="297"/>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6"/>
        <v>0</v>
      </c>
      <c r="Y2091" s="263"/>
      <c r="Z2091" s="263"/>
      <c r="AB2091" s="265" t="str">
        <f t="shared" si="297"/>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6"/>
        <v>0</v>
      </c>
      <c r="Y2092" s="263"/>
      <c r="Z2092" s="263"/>
      <c r="AB2092" s="265" t="str">
        <f t="shared" si="297"/>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6"/>
        <v>0</v>
      </c>
      <c r="Y2093" s="263"/>
      <c r="Z2093" s="263"/>
      <c r="AB2093" s="265" t="str">
        <f t="shared" si="297"/>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6"/>
        <v>0</v>
      </c>
      <c r="Y2094" s="263"/>
      <c r="Z2094" s="263"/>
      <c r="AB2094" s="265" t="str">
        <f t="shared" si="297"/>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6"/>
        <v>0</v>
      </c>
      <c r="Y2095" s="263"/>
      <c r="Z2095" s="263"/>
      <c r="AB2095" s="265" t="str">
        <f t="shared" si="297"/>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6"/>
        <v>0</v>
      </c>
      <c r="Y2096" s="263"/>
      <c r="Z2096" s="263"/>
      <c r="AB2096" s="265" t="str">
        <f t="shared" si="297"/>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6"/>
        <v>0</v>
      </c>
      <c r="Y2097" s="263"/>
      <c r="Z2097" s="263"/>
      <c r="AB2097" s="265" t="str">
        <f t="shared" si="297"/>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6"/>
        <v>0</v>
      </c>
      <c r="Y2098" s="263"/>
      <c r="Z2098" s="263"/>
      <c r="AB2098" s="265" t="str">
        <f t="shared" si="297"/>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6"/>
        <v>0</v>
      </c>
      <c r="Y2099" s="263"/>
      <c r="Z2099" s="263"/>
      <c r="AB2099" s="265" t="str">
        <f t="shared" si="297"/>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6"/>
        <v>0</v>
      </c>
      <c r="Y2100" s="263"/>
      <c r="Z2100" s="263"/>
      <c r="AB2100" s="265" t="str">
        <f t="shared" si="297"/>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6"/>
        <v>0</v>
      </c>
      <c r="Y2101" s="263"/>
      <c r="Z2101" s="263"/>
      <c r="AB2101" s="265" t="str">
        <f t="shared" si="297"/>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6"/>
        <v>0</v>
      </c>
      <c r="Y2102" s="263"/>
      <c r="Z2102" s="263"/>
      <c r="AB2102" s="265" t="str">
        <f t="shared" si="297"/>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6"/>
        <v>0</v>
      </c>
      <c r="Y2103" s="263"/>
      <c r="Z2103" s="263"/>
      <c r="AB2103" s="265" t="str">
        <f t="shared" si="297"/>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6"/>
        <v>0</v>
      </c>
      <c r="Y2104" s="263"/>
      <c r="Z2104" s="263"/>
      <c r="AB2104" s="265" t="str">
        <f t="shared" si="297"/>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6"/>
        <v>0</v>
      </c>
      <c r="Y2105" s="263"/>
      <c r="Z2105" s="263"/>
      <c r="AB2105" s="265" t="str">
        <f t="shared" si="297"/>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6"/>
        <v>0</v>
      </c>
      <c r="Y2106" s="263"/>
      <c r="Z2106" s="263"/>
      <c r="AB2106" s="265" t="str">
        <f t="shared" si="297"/>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8">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9">IF(AND(C2107="Smelter not listed",OR(LEN(D2107)=0,LEN(E2107)=0)),1,0)</f>
        <v>0</v>
      </c>
      <c r="Y2107" s="263"/>
      <c r="Z2107" s="263"/>
      <c r="AB2107" s="265" t="str">
        <f t="shared" ref="AB2107" si="300">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1">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2">IF(AND(C2108="Smelter not listed",OR(LEN(D2108)=0,LEN(E2108)=0)),1,0)</f>
        <v>0</v>
      </c>
      <c r="Y2108" s="263"/>
      <c r="Z2108" s="263"/>
      <c r="AB2108" s="265" t="str">
        <f t="shared" ref="AB2108:AB2139" si="303">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1"/>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2"/>
        <v>0</v>
      </c>
      <c r="Y2109" s="263"/>
      <c r="Z2109" s="263"/>
      <c r="AB2109" s="265" t="str">
        <f t="shared" si="303"/>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1"/>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2"/>
        <v>0</v>
      </c>
      <c r="Y2110" s="263"/>
      <c r="Z2110" s="263"/>
      <c r="AB2110" s="265" t="str">
        <f t="shared" si="303"/>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1"/>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2"/>
        <v>0</v>
      </c>
      <c r="Y2111" s="263"/>
      <c r="Z2111" s="263"/>
      <c r="AB2111" s="265" t="str">
        <f t="shared" si="303"/>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1"/>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2"/>
        <v>0</v>
      </c>
      <c r="Y2112" s="263"/>
      <c r="Z2112" s="263"/>
      <c r="AB2112" s="265" t="str">
        <f t="shared" si="303"/>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1"/>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2"/>
        <v>0</v>
      </c>
      <c r="Y2113" s="263"/>
      <c r="Z2113" s="263"/>
      <c r="AB2113" s="265" t="str">
        <f t="shared" si="303"/>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1"/>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2"/>
        <v>0</v>
      </c>
      <c r="Y2114" s="263"/>
      <c r="Z2114" s="263"/>
      <c r="AB2114" s="265" t="str">
        <f t="shared" si="303"/>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1"/>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2"/>
        <v>0</v>
      </c>
      <c r="Y2115" s="263"/>
      <c r="Z2115" s="263"/>
      <c r="AB2115" s="265" t="str">
        <f t="shared" si="303"/>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1"/>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2"/>
        <v>0</v>
      </c>
      <c r="Y2116" s="263"/>
      <c r="Z2116" s="263"/>
      <c r="AB2116" s="265" t="str">
        <f t="shared" si="303"/>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1"/>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2"/>
        <v>0</v>
      </c>
      <c r="Y2117" s="263"/>
      <c r="Z2117" s="263"/>
      <c r="AB2117" s="265" t="str">
        <f t="shared" si="303"/>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1"/>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2"/>
        <v>0</v>
      </c>
      <c r="Y2118" s="263"/>
      <c r="Z2118" s="263"/>
      <c r="AB2118" s="265" t="str">
        <f t="shared" si="303"/>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1"/>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2"/>
        <v>0</v>
      </c>
      <c r="Y2119" s="263"/>
      <c r="Z2119" s="263"/>
      <c r="AB2119" s="265" t="str">
        <f t="shared" si="303"/>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2"/>
        <v>0</v>
      </c>
      <c r="Y2120" s="263"/>
      <c r="Z2120" s="263"/>
      <c r="AB2120" s="265" t="str">
        <f t="shared" si="303"/>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2"/>
        <v>0</v>
      </c>
      <c r="Y2121" s="263"/>
      <c r="Z2121" s="263"/>
      <c r="AB2121" s="265" t="str">
        <f t="shared" si="303"/>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2"/>
        <v>0</v>
      </c>
      <c r="Y2122" s="263"/>
      <c r="Z2122" s="263"/>
      <c r="AB2122" s="265" t="str">
        <f t="shared" si="303"/>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2"/>
        <v>0</v>
      </c>
      <c r="Y2123" s="263"/>
      <c r="Z2123" s="263"/>
      <c r="AB2123" s="265" t="str">
        <f t="shared" si="303"/>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2"/>
        <v>0</v>
      </c>
      <c r="Y2124" s="263"/>
      <c r="Z2124" s="263"/>
      <c r="AB2124" s="265" t="str">
        <f t="shared" si="303"/>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2"/>
        <v>0</v>
      </c>
      <c r="Y2125" s="263"/>
      <c r="Z2125" s="263"/>
      <c r="AB2125" s="265" t="str">
        <f t="shared" si="303"/>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2"/>
        <v>0</v>
      </c>
      <c r="Y2126" s="263"/>
      <c r="Z2126" s="263"/>
      <c r="AB2126" s="265" t="str">
        <f t="shared" si="303"/>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1"/>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2"/>
        <v>0</v>
      </c>
      <c r="Y2127" s="263"/>
      <c r="Z2127" s="263"/>
      <c r="AB2127" s="265" t="str">
        <f t="shared" si="303"/>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1"/>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2"/>
        <v>0</v>
      </c>
      <c r="Y2128" s="263"/>
      <c r="Z2128" s="263"/>
      <c r="AB2128" s="265" t="str">
        <f t="shared" si="303"/>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2"/>
        <v>0</v>
      </c>
      <c r="Y2129" s="263"/>
      <c r="Z2129" s="263"/>
      <c r="AB2129" s="265" t="str">
        <f t="shared" si="303"/>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2"/>
        <v>0</v>
      </c>
      <c r="Y2130" s="263"/>
      <c r="Z2130" s="263"/>
      <c r="AB2130" s="265" t="str">
        <f t="shared" si="303"/>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2"/>
        <v>0</v>
      </c>
      <c r="Y2131" s="263"/>
      <c r="Z2131" s="263"/>
      <c r="AB2131" s="265" t="str">
        <f t="shared" si="303"/>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1"/>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2"/>
        <v>0</v>
      </c>
      <c r="Y2132" s="263"/>
      <c r="Z2132" s="263"/>
      <c r="AB2132" s="265" t="str">
        <f t="shared" si="303"/>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1"/>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2"/>
        <v>0</v>
      </c>
      <c r="Y2133" s="263"/>
      <c r="Z2133" s="263"/>
      <c r="AB2133" s="265" t="str">
        <f t="shared" si="303"/>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1"/>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2"/>
        <v>0</v>
      </c>
      <c r="Y2134" s="263"/>
      <c r="Z2134" s="263"/>
      <c r="AB2134" s="265" t="str">
        <f t="shared" si="303"/>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1"/>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2"/>
        <v>0</v>
      </c>
      <c r="Y2135" s="263"/>
      <c r="Z2135" s="263"/>
      <c r="AB2135" s="265" t="str">
        <f t="shared" si="303"/>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1"/>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2"/>
        <v>0</v>
      </c>
      <c r="Y2136" s="263"/>
      <c r="Z2136" s="263"/>
      <c r="AB2136" s="265" t="str">
        <f t="shared" si="303"/>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1"/>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2"/>
        <v>0</v>
      </c>
      <c r="Y2137" s="263"/>
      <c r="Z2137" s="263"/>
      <c r="AB2137" s="265" t="str">
        <f t="shared" si="303"/>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1"/>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2"/>
        <v>0</v>
      </c>
      <c r="Y2138" s="263"/>
      <c r="Z2138" s="263"/>
      <c r="AB2138" s="265" t="str">
        <f t="shared" si="303"/>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1"/>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2"/>
        <v>0</v>
      </c>
      <c r="Y2139" s="263"/>
      <c r="Z2139" s="263"/>
      <c r="AB2139" s="265" t="str">
        <f t="shared" si="303"/>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4">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5">IF(AND(C2140="Smelter not listed",OR(LEN(D2140)=0,LEN(E2140)=0)),1,0)</f>
        <v>0</v>
      </c>
      <c r="Y2140" s="263"/>
      <c r="Z2140" s="263"/>
      <c r="AB2140" s="265" t="str">
        <f t="shared" ref="AB2140:AB2170" si="306">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4"/>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5"/>
        <v>0</v>
      </c>
      <c r="Y2141" s="263"/>
      <c r="Z2141" s="263"/>
      <c r="AB2141" s="265" t="str">
        <f t="shared" si="306"/>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4"/>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5"/>
        <v>0</v>
      </c>
      <c r="Y2142" s="263"/>
      <c r="Z2142" s="263"/>
      <c r="AB2142" s="265" t="str">
        <f t="shared" si="306"/>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4"/>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5"/>
        <v>0</v>
      </c>
      <c r="Y2143" s="263"/>
      <c r="Z2143" s="263"/>
      <c r="AB2143" s="265" t="str">
        <f t="shared" si="306"/>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4"/>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5"/>
        <v>0</v>
      </c>
      <c r="Y2144" s="263"/>
      <c r="Z2144" s="263"/>
      <c r="AB2144" s="265" t="str">
        <f t="shared" si="306"/>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4"/>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5"/>
        <v>0</v>
      </c>
      <c r="Y2145" s="263"/>
      <c r="Z2145" s="263"/>
      <c r="AB2145" s="265" t="str">
        <f t="shared" si="306"/>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4"/>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5"/>
        <v>0</v>
      </c>
      <c r="Y2146" s="263"/>
      <c r="Z2146" s="263"/>
      <c r="AB2146" s="265" t="str">
        <f t="shared" si="306"/>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4"/>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5"/>
        <v>0</v>
      </c>
      <c r="Y2147" s="263"/>
      <c r="Z2147" s="263"/>
      <c r="AB2147" s="265" t="str">
        <f t="shared" si="306"/>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4"/>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5"/>
        <v>0</v>
      </c>
      <c r="Y2148" s="263"/>
      <c r="Z2148" s="263"/>
      <c r="AB2148" s="265" t="str">
        <f t="shared" si="306"/>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4"/>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5"/>
        <v>0</v>
      </c>
      <c r="Y2149" s="263"/>
      <c r="Z2149" s="263"/>
      <c r="AB2149" s="265" t="str">
        <f t="shared" si="306"/>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4"/>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5"/>
        <v>0</v>
      </c>
      <c r="Y2150" s="263"/>
      <c r="Z2150" s="263"/>
      <c r="AB2150" s="265" t="str">
        <f t="shared" si="306"/>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4"/>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5"/>
        <v>0</v>
      </c>
      <c r="Y2151" s="263"/>
      <c r="Z2151" s="263"/>
      <c r="AB2151" s="265" t="str">
        <f t="shared" si="306"/>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4"/>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5"/>
        <v>0</v>
      </c>
      <c r="Y2152" s="263"/>
      <c r="Z2152" s="263"/>
      <c r="AB2152" s="265" t="str">
        <f t="shared" si="306"/>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4"/>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5"/>
        <v>0</v>
      </c>
      <c r="Y2153" s="263"/>
      <c r="Z2153" s="263"/>
      <c r="AB2153" s="265" t="str">
        <f t="shared" si="306"/>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4"/>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5"/>
        <v>0</v>
      </c>
      <c r="Y2154" s="263"/>
      <c r="Z2154" s="263"/>
      <c r="AB2154" s="265" t="str">
        <f t="shared" si="306"/>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4"/>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5"/>
        <v>0</v>
      </c>
      <c r="Y2155" s="263"/>
      <c r="Z2155" s="263"/>
      <c r="AB2155" s="265" t="str">
        <f t="shared" si="306"/>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4"/>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5"/>
        <v>0</v>
      </c>
      <c r="Y2156" s="263"/>
      <c r="Z2156" s="263"/>
      <c r="AB2156" s="265" t="str">
        <f t="shared" si="306"/>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4"/>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5"/>
        <v>0</v>
      </c>
      <c r="Y2157" s="263"/>
      <c r="Z2157" s="263"/>
      <c r="AB2157" s="265" t="str">
        <f t="shared" si="306"/>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4"/>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5"/>
        <v>0</v>
      </c>
      <c r="Y2158" s="263"/>
      <c r="Z2158" s="263"/>
      <c r="AB2158" s="265" t="str">
        <f t="shared" si="306"/>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4"/>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5"/>
        <v>0</v>
      </c>
      <c r="Y2159" s="263"/>
      <c r="Z2159" s="263"/>
      <c r="AB2159" s="265" t="str">
        <f t="shared" si="306"/>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4"/>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5"/>
        <v>0</v>
      </c>
      <c r="Y2160" s="263"/>
      <c r="Z2160" s="263"/>
      <c r="AB2160" s="265" t="str">
        <f t="shared" si="306"/>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4"/>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5"/>
        <v>0</v>
      </c>
      <c r="Y2161" s="263"/>
      <c r="Z2161" s="263"/>
      <c r="AB2161" s="265" t="str">
        <f t="shared" si="306"/>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4"/>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5"/>
        <v>0</v>
      </c>
      <c r="Y2162" s="263"/>
      <c r="Z2162" s="263"/>
      <c r="AB2162" s="265" t="str">
        <f t="shared" si="306"/>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4"/>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5"/>
        <v>0</v>
      </c>
      <c r="Y2163" s="263"/>
      <c r="Z2163" s="263"/>
      <c r="AB2163" s="265" t="str">
        <f t="shared" si="306"/>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4"/>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5"/>
        <v>0</v>
      </c>
      <c r="Y2164" s="263"/>
      <c r="Z2164" s="263"/>
      <c r="AB2164" s="265" t="str">
        <f t="shared" si="306"/>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4"/>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5"/>
        <v>0</v>
      </c>
      <c r="Y2165" s="263"/>
      <c r="Z2165" s="263"/>
      <c r="AB2165" s="265" t="str">
        <f t="shared" si="306"/>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4"/>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5"/>
        <v>0</v>
      </c>
      <c r="Y2166" s="263"/>
      <c r="Z2166" s="263"/>
      <c r="AB2166" s="265" t="str">
        <f t="shared" si="306"/>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4"/>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5"/>
        <v>0</v>
      </c>
      <c r="Y2167" s="263"/>
      <c r="Z2167" s="263"/>
      <c r="AB2167" s="265" t="str">
        <f t="shared" si="306"/>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4"/>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5"/>
        <v>0</v>
      </c>
      <c r="Y2168" s="263"/>
      <c r="Z2168" s="263"/>
      <c r="AB2168" s="265" t="str">
        <f t="shared" si="306"/>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4"/>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5"/>
        <v>0</v>
      </c>
      <c r="Y2169" s="263"/>
      <c r="Z2169" s="263"/>
      <c r="AB2169" s="265" t="str">
        <f t="shared" si="306"/>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4"/>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5"/>
        <v>0</v>
      </c>
      <c r="Y2170" s="263"/>
      <c r="Z2170" s="263"/>
      <c r="AB2170" s="265" t="str">
        <f t="shared" si="306"/>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7">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8">IF(AND(C2171="Smelter not listed",OR(LEN(D2171)=0,LEN(E2171)=0)),1,0)</f>
        <v>0</v>
      </c>
      <c r="Y2171" s="263"/>
      <c r="Z2171" s="263"/>
      <c r="AB2171" s="265" t="str">
        <f t="shared" ref="AB2171" si="309">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10">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1">IF(AND(C2172="Smelter not listed",OR(LEN(D2172)=0,LEN(E2172)=0)),1,0)</f>
        <v>0</v>
      </c>
      <c r="Y2172" s="263"/>
      <c r="Z2172" s="263"/>
      <c r="AB2172" s="265" t="str">
        <f t="shared" ref="AB2172:AB2203" si="312">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0"/>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1"/>
        <v>0</v>
      </c>
      <c r="Y2173" s="263"/>
      <c r="Z2173" s="263"/>
      <c r="AB2173" s="265" t="str">
        <f t="shared" si="312"/>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0"/>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1"/>
        <v>0</v>
      </c>
      <c r="Y2174" s="263"/>
      <c r="Z2174" s="263"/>
      <c r="AB2174" s="265" t="str">
        <f t="shared" si="312"/>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0"/>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1"/>
        <v>0</v>
      </c>
      <c r="Y2175" s="263"/>
      <c r="Z2175" s="263"/>
      <c r="AB2175" s="265" t="str">
        <f t="shared" si="312"/>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0"/>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1"/>
        <v>0</v>
      </c>
      <c r="Y2176" s="263"/>
      <c r="Z2176" s="263"/>
      <c r="AB2176" s="265" t="str">
        <f t="shared" si="312"/>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0"/>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1"/>
        <v>0</v>
      </c>
      <c r="Y2177" s="263"/>
      <c r="Z2177" s="263"/>
      <c r="AB2177" s="265" t="str">
        <f t="shared" si="312"/>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0"/>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1"/>
        <v>0</v>
      </c>
      <c r="Y2178" s="263"/>
      <c r="Z2178" s="263"/>
      <c r="AB2178" s="265" t="str">
        <f t="shared" si="312"/>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0"/>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1"/>
        <v>0</v>
      </c>
      <c r="Y2179" s="263"/>
      <c r="Z2179" s="263"/>
      <c r="AB2179" s="265" t="str">
        <f t="shared" si="312"/>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0"/>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1"/>
        <v>0</v>
      </c>
      <c r="Y2180" s="263"/>
      <c r="Z2180" s="263"/>
      <c r="AB2180" s="265" t="str">
        <f t="shared" si="312"/>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0"/>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1"/>
        <v>0</v>
      </c>
      <c r="Y2181" s="263"/>
      <c r="Z2181" s="263"/>
      <c r="AB2181" s="265" t="str">
        <f t="shared" si="312"/>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0"/>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1"/>
        <v>0</v>
      </c>
      <c r="Y2182" s="263"/>
      <c r="Z2182" s="263"/>
      <c r="AB2182" s="265" t="str">
        <f t="shared" si="312"/>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0"/>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1"/>
        <v>0</v>
      </c>
      <c r="Y2183" s="263"/>
      <c r="Z2183" s="263"/>
      <c r="AB2183" s="265" t="str">
        <f t="shared" si="312"/>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0"/>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1"/>
        <v>0</v>
      </c>
      <c r="Y2184" s="263"/>
      <c r="Z2184" s="263"/>
      <c r="AB2184" s="265" t="str">
        <f t="shared" si="312"/>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0"/>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1"/>
        <v>0</v>
      </c>
      <c r="Y2185" s="263"/>
      <c r="Z2185" s="263"/>
      <c r="AB2185" s="265" t="str">
        <f t="shared" si="312"/>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0"/>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1"/>
        <v>0</v>
      </c>
      <c r="Y2186" s="263"/>
      <c r="Z2186" s="263"/>
      <c r="AB2186" s="265" t="str">
        <f t="shared" si="312"/>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0"/>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1"/>
        <v>0</v>
      </c>
      <c r="Y2187" s="263"/>
      <c r="Z2187" s="263"/>
      <c r="AB2187" s="265" t="str">
        <f t="shared" si="312"/>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0"/>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1"/>
        <v>0</v>
      </c>
      <c r="Y2188" s="263"/>
      <c r="Z2188" s="263"/>
      <c r="AB2188" s="265" t="str">
        <f t="shared" si="312"/>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0"/>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1"/>
        <v>0</v>
      </c>
      <c r="Y2189" s="263"/>
      <c r="Z2189" s="263"/>
      <c r="AB2189" s="265" t="str">
        <f t="shared" si="312"/>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0"/>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1"/>
        <v>0</v>
      </c>
      <c r="Y2190" s="263"/>
      <c r="Z2190" s="263"/>
      <c r="AB2190" s="265" t="str">
        <f t="shared" si="312"/>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0"/>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1"/>
        <v>0</v>
      </c>
      <c r="Y2191" s="263"/>
      <c r="Z2191" s="263"/>
      <c r="AB2191" s="265" t="str">
        <f t="shared" si="312"/>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0"/>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1"/>
        <v>0</v>
      </c>
      <c r="Y2192" s="263"/>
      <c r="Z2192" s="263"/>
      <c r="AB2192" s="265" t="str">
        <f t="shared" si="312"/>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0"/>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1"/>
        <v>0</v>
      </c>
      <c r="Y2193" s="263"/>
      <c r="Z2193" s="263"/>
      <c r="AB2193" s="265" t="str">
        <f t="shared" si="312"/>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0"/>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1"/>
        <v>0</v>
      </c>
      <c r="Y2194" s="263"/>
      <c r="Z2194" s="263"/>
      <c r="AB2194" s="265" t="str">
        <f t="shared" si="312"/>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0"/>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1"/>
        <v>0</v>
      </c>
      <c r="Y2195" s="263"/>
      <c r="Z2195" s="263"/>
      <c r="AB2195" s="265" t="str">
        <f t="shared" si="312"/>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0"/>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1"/>
        <v>0</v>
      </c>
      <c r="Y2196" s="263"/>
      <c r="Z2196" s="263"/>
      <c r="AB2196" s="265" t="str">
        <f t="shared" si="312"/>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0"/>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1"/>
        <v>0</v>
      </c>
      <c r="Y2197" s="263"/>
      <c r="Z2197" s="263"/>
      <c r="AB2197" s="265" t="str">
        <f t="shared" si="312"/>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0"/>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1"/>
        <v>0</v>
      </c>
      <c r="Y2198" s="263"/>
      <c r="Z2198" s="263"/>
      <c r="AB2198" s="265" t="str">
        <f t="shared" si="312"/>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0"/>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1"/>
        <v>0</v>
      </c>
      <c r="Y2199" s="263"/>
      <c r="Z2199" s="263"/>
      <c r="AB2199" s="265" t="str">
        <f t="shared" si="312"/>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0"/>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1"/>
        <v>0</v>
      </c>
      <c r="Y2200" s="263"/>
      <c r="Z2200" s="263"/>
      <c r="AB2200" s="265" t="str">
        <f t="shared" si="312"/>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0"/>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1"/>
        <v>0</v>
      </c>
      <c r="Y2201" s="263"/>
      <c r="Z2201" s="263"/>
      <c r="AB2201" s="265" t="str">
        <f t="shared" si="312"/>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0"/>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1"/>
        <v>0</v>
      </c>
      <c r="Y2202" s="263"/>
      <c r="Z2202" s="263"/>
      <c r="AB2202" s="265" t="str">
        <f t="shared" si="312"/>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0"/>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1"/>
        <v>0</v>
      </c>
      <c r="Y2203" s="263"/>
      <c r="Z2203" s="263"/>
      <c r="AB2203" s="265" t="str">
        <f t="shared" si="312"/>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3">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4">IF(AND(C2204="Smelter not listed",OR(LEN(D2204)=0,LEN(E2204)=0)),1,0)</f>
        <v>0</v>
      </c>
      <c r="Y2204" s="263"/>
      <c r="Z2204" s="263"/>
      <c r="AB2204" s="265" t="str">
        <f t="shared" ref="AB2204:AB2234" si="315">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3"/>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4"/>
        <v>0</v>
      </c>
      <c r="Y2205" s="263"/>
      <c r="Z2205" s="263"/>
      <c r="AB2205" s="265" t="str">
        <f t="shared" si="315"/>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3"/>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4"/>
        <v>0</v>
      </c>
      <c r="Y2206" s="263"/>
      <c r="Z2206" s="263"/>
      <c r="AB2206" s="265" t="str">
        <f t="shared" si="315"/>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3"/>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4"/>
        <v>0</v>
      </c>
      <c r="Y2207" s="263"/>
      <c r="Z2207" s="263"/>
      <c r="AB2207" s="265" t="str">
        <f t="shared" si="315"/>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3"/>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4"/>
        <v>0</v>
      </c>
      <c r="Y2208" s="263"/>
      <c r="Z2208" s="263"/>
      <c r="AB2208" s="265" t="str">
        <f t="shared" si="315"/>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3"/>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4"/>
        <v>0</v>
      </c>
      <c r="Y2209" s="263"/>
      <c r="Z2209" s="263"/>
      <c r="AB2209" s="265" t="str">
        <f t="shared" si="315"/>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3"/>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4"/>
        <v>0</v>
      </c>
      <c r="Y2210" s="263"/>
      <c r="Z2210" s="263"/>
      <c r="AB2210" s="265" t="str">
        <f t="shared" si="315"/>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3"/>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4"/>
        <v>0</v>
      </c>
      <c r="Y2211" s="263"/>
      <c r="Z2211" s="263"/>
      <c r="AB2211" s="265" t="str">
        <f t="shared" si="315"/>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3"/>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4"/>
        <v>0</v>
      </c>
      <c r="Y2212" s="263"/>
      <c r="Z2212" s="263"/>
      <c r="AB2212" s="265" t="str">
        <f t="shared" si="315"/>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3"/>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4"/>
        <v>0</v>
      </c>
      <c r="Y2213" s="263"/>
      <c r="Z2213" s="263"/>
      <c r="AB2213" s="265" t="str">
        <f t="shared" si="315"/>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3"/>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4"/>
        <v>0</v>
      </c>
      <c r="Y2214" s="263"/>
      <c r="Z2214" s="263"/>
      <c r="AB2214" s="265" t="str">
        <f t="shared" si="315"/>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3"/>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4"/>
        <v>0</v>
      </c>
      <c r="Y2215" s="263"/>
      <c r="Z2215" s="263"/>
      <c r="AB2215" s="265" t="str">
        <f t="shared" si="315"/>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3"/>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4"/>
        <v>0</v>
      </c>
      <c r="Y2216" s="263"/>
      <c r="Z2216" s="263"/>
      <c r="AB2216" s="265" t="str">
        <f t="shared" si="315"/>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3"/>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4"/>
        <v>0</v>
      </c>
      <c r="Y2217" s="263"/>
      <c r="Z2217" s="263"/>
      <c r="AB2217" s="265" t="str">
        <f t="shared" si="315"/>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3"/>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4"/>
        <v>0</v>
      </c>
      <c r="Y2218" s="263"/>
      <c r="Z2218" s="263"/>
      <c r="AB2218" s="265" t="str">
        <f t="shared" si="315"/>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3"/>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4"/>
        <v>0</v>
      </c>
      <c r="Y2219" s="263"/>
      <c r="Z2219" s="263"/>
      <c r="AB2219" s="265" t="str">
        <f t="shared" si="315"/>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3"/>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4"/>
        <v>0</v>
      </c>
      <c r="Y2220" s="263"/>
      <c r="Z2220" s="263"/>
      <c r="AB2220" s="265" t="str">
        <f t="shared" si="315"/>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3"/>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4"/>
        <v>0</v>
      </c>
      <c r="Y2221" s="263"/>
      <c r="Z2221" s="263"/>
      <c r="AB2221" s="265" t="str">
        <f t="shared" si="315"/>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3"/>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4"/>
        <v>0</v>
      </c>
      <c r="Y2222" s="263"/>
      <c r="Z2222" s="263"/>
      <c r="AB2222" s="265" t="str">
        <f t="shared" si="315"/>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3"/>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4"/>
        <v>0</v>
      </c>
      <c r="Y2223" s="263"/>
      <c r="Z2223" s="263"/>
      <c r="AB2223" s="265" t="str">
        <f t="shared" si="315"/>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3"/>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4"/>
        <v>0</v>
      </c>
      <c r="Y2224" s="263"/>
      <c r="Z2224" s="263"/>
      <c r="AB2224" s="265" t="str">
        <f t="shared" si="315"/>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3"/>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4"/>
        <v>0</v>
      </c>
      <c r="Y2225" s="263"/>
      <c r="Z2225" s="263"/>
      <c r="AB2225" s="265" t="str">
        <f t="shared" si="315"/>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3"/>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4"/>
        <v>0</v>
      </c>
      <c r="Y2226" s="263"/>
      <c r="Z2226" s="263"/>
      <c r="AB2226" s="265" t="str">
        <f t="shared" si="315"/>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3"/>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4"/>
        <v>0</v>
      </c>
      <c r="Y2227" s="263"/>
      <c r="Z2227" s="263"/>
      <c r="AB2227" s="265" t="str">
        <f t="shared" si="315"/>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3"/>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4"/>
        <v>0</v>
      </c>
      <c r="Y2228" s="263"/>
      <c r="Z2228" s="263"/>
      <c r="AB2228" s="265" t="str">
        <f t="shared" si="315"/>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3"/>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4"/>
        <v>0</v>
      </c>
      <c r="Y2229" s="263"/>
      <c r="Z2229" s="263"/>
      <c r="AB2229" s="265" t="str">
        <f t="shared" si="315"/>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3"/>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4"/>
        <v>0</v>
      </c>
      <c r="Y2230" s="263"/>
      <c r="Z2230" s="263"/>
      <c r="AB2230" s="265" t="str">
        <f t="shared" si="315"/>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3"/>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4"/>
        <v>0</v>
      </c>
      <c r="Y2231" s="263"/>
      <c r="Z2231" s="263"/>
      <c r="AB2231" s="265" t="str">
        <f t="shared" si="315"/>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3"/>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4"/>
        <v>0</v>
      </c>
      <c r="Y2232" s="263"/>
      <c r="Z2232" s="263"/>
      <c r="AB2232" s="265" t="str">
        <f t="shared" si="315"/>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3"/>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4"/>
        <v>0</v>
      </c>
      <c r="Y2233" s="263"/>
      <c r="Z2233" s="263"/>
      <c r="AB2233" s="265" t="str">
        <f t="shared" si="315"/>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3"/>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4"/>
        <v>0</v>
      </c>
      <c r="Y2234" s="263"/>
      <c r="Z2234" s="263"/>
      <c r="AB2234" s="265" t="str">
        <f t="shared" si="315"/>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6">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7">IF(AND(C2235="Smelter not listed",OR(LEN(D2235)=0,LEN(E2235)=0)),1,0)</f>
        <v>0</v>
      </c>
      <c r="Y2235" s="263"/>
      <c r="Z2235" s="263"/>
      <c r="AB2235" s="265" t="str">
        <f t="shared" ref="AB2235" si="318">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9">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20">IF(AND(C2236="Smelter not listed",OR(LEN(D2236)=0,LEN(E2236)=0)),1,0)</f>
        <v>0</v>
      </c>
      <c r="Y2236" s="263"/>
      <c r="Z2236" s="263"/>
      <c r="AB2236" s="265" t="str">
        <f t="shared" ref="AB2236:AB2267" si="321">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9"/>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0"/>
        <v>0</v>
      </c>
      <c r="Y2237" s="263"/>
      <c r="Z2237" s="263"/>
      <c r="AB2237" s="265" t="str">
        <f t="shared" si="321"/>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9"/>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0"/>
        <v>0</v>
      </c>
      <c r="Y2238" s="263"/>
      <c r="Z2238" s="263"/>
      <c r="AB2238" s="265" t="str">
        <f t="shared" si="321"/>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9"/>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0"/>
        <v>0</v>
      </c>
      <c r="Y2239" s="263"/>
      <c r="Z2239" s="263"/>
      <c r="AB2239" s="265" t="str">
        <f t="shared" si="321"/>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9"/>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0"/>
        <v>0</v>
      </c>
      <c r="Y2240" s="263"/>
      <c r="Z2240" s="263"/>
      <c r="AB2240" s="265" t="str">
        <f t="shared" si="321"/>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9"/>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0"/>
        <v>0</v>
      </c>
      <c r="Y2241" s="263"/>
      <c r="Z2241" s="263"/>
      <c r="AB2241" s="265" t="str">
        <f t="shared" si="321"/>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9"/>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0"/>
        <v>0</v>
      </c>
      <c r="Y2242" s="263"/>
      <c r="Z2242" s="263"/>
      <c r="AB2242" s="265" t="str">
        <f t="shared" si="321"/>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9"/>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0"/>
        <v>0</v>
      </c>
      <c r="Y2243" s="263"/>
      <c r="Z2243" s="263"/>
      <c r="AB2243" s="265" t="str">
        <f t="shared" si="321"/>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9"/>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0"/>
        <v>0</v>
      </c>
      <c r="Y2244" s="263"/>
      <c r="Z2244" s="263"/>
      <c r="AB2244" s="265" t="str">
        <f t="shared" si="321"/>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9"/>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0"/>
        <v>0</v>
      </c>
      <c r="Y2245" s="263"/>
      <c r="Z2245" s="263"/>
      <c r="AB2245" s="265" t="str">
        <f t="shared" si="321"/>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9"/>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0"/>
        <v>0</v>
      </c>
      <c r="Y2246" s="263"/>
      <c r="Z2246" s="263"/>
      <c r="AB2246" s="265" t="str">
        <f t="shared" si="321"/>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9"/>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0"/>
        <v>0</v>
      </c>
      <c r="Y2247" s="263"/>
      <c r="Z2247" s="263"/>
      <c r="AB2247" s="265" t="str">
        <f t="shared" si="321"/>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9"/>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0"/>
        <v>0</v>
      </c>
      <c r="Y2248" s="263"/>
      <c r="Z2248" s="263"/>
      <c r="AB2248" s="265" t="str">
        <f t="shared" si="321"/>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9"/>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0"/>
        <v>0</v>
      </c>
      <c r="Y2249" s="263"/>
      <c r="Z2249" s="263"/>
      <c r="AB2249" s="265" t="str">
        <f t="shared" si="321"/>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9"/>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0"/>
        <v>0</v>
      </c>
      <c r="Y2250" s="263"/>
      <c r="Z2250" s="263"/>
      <c r="AB2250" s="265" t="str">
        <f t="shared" si="321"/>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9"/>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0"/>
        <v>0</v>
      </c>
      <c r="Y2251" s="263"/>
      <c r="Z2251" s="263"/>
      <c r="AB2251" s="265" t="str">
        <f t="shared" si="321"/>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9"/>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0"/>
        <v>0</v>
      </c>
      <c r="Y2252" s="263"/>
      <c r="Z2252" s="263"/>
      <c r="AB2252" s="265" t="str">
        <f t="shared" si="321"/>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9"/>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0"/>
        <v>0</v>
      </c>
      <c r="Y2253" s="263"/>
      <c r="Z2253" s="263"/>
      <c r="AB2253" s="265" t="str">
        <f t="shared" si="321"/>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9"/>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0"/>
        <v>0</v>
      </c>
      <c r="Y2254" s="263"/>
      <c r="Z2254" s="263"/>
      <c r="AB2254" s="265" t="str">
        <f t="shared" si="321"/>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9"/>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0"/>
        <v>0</v>
      </c>
      <c r="Y2255" s="263"/>
      <c r="Z2255" s="263"/>
      <c r="AB2255" s="265" t="str">
        <f t="shared" si="321"/>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9"/>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0"/>
        <v>0</v>
      </c>
      <c r="Y2256" s="263"/>
      <c r="Z2256" s="263"/>
      <c r="AB2256" s="265" t="str">
        <f t="shared" si="321"/>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9"/>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0"/>
        <v>0</v>
      </c>
      <c r="Y2257" s="263"/>
      <c r="Z2257" s="263"/>
      <c r="AB2257" s="265" t="str">
        <f t="shared" si="321"/>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9"/>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0"/>
        <v>0</v>
      </c>
      <c r="Y2258" s="263"/>
      <c r="Z2258" s="263"/>
      <c r="AB2258" s="265" t="str">
        <f t="shared" si="321"/>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9"/>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0"/>
        <v>0</v>
      </c>
      <c r="Y2259" s="263"/>
      <c r="Z2259" s="263"/>
      <c r="AB2259" s="265" t="str">
        <f t="shared" si="321"/>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9"/>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0"/>
        <v>0</v>
      </c>
      <c r="Y2260" s="263"/>
      <c r="Z2260" s="263"/>
      <c r="AB2260" s="265" t="str">
        <f t="shared" si="321"/>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9"/>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0"/>
        <v>0</v>
      </c>
      <c r="Y2261" s="263"/>
      <c r="Z2261" s="263"/>
      <c r="AB2261" s="265" t="str">
        <f t="shared" si="321"/>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9"/>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0"/>
        <v>0</v>
      </c>
      <c r="Y2262" s="263"/>
      <c r="Z2262" s="263"/>
      <c r="AB2262" s="265" t="str">
        <f t="shared" si="321"/>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9"/>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0"/>
        <v>0</v>
      </c>
      <c r="Y2263" s="263"/>
      <c r="Z2263" s="263"/>
      <c r="AB2263" s="265" t="str">
        <f t="shared" si="321"/>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9"/>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0"/>
        <v>0</v>
      </c>
      <c r="Y2264" s="263"/>
      <c r="Z2264" s="263"/>
      <c r="AB2264" s="265" t="str">
        <f t="shared" si="321"/>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9"/>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0"/>
        <v>0</v>
      </c>
      <c r="Y2265" s="263"/>
      <c r="Z2265" s="263"/>
      <c r="AB2265" s="265" t="str">
        <f t="shared" si="321"/>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9"/>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0"/>
        <v>0</v>
      </c>
      <c r="Y2266" s="263"/>
      <c r="Z2266" s="263"/>
      <c r="AB2266" s="265" t="str">
        <f t="shared" si="321"/>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9"/>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0"/>
        <v>0</v>
      </c>
      <c r="Y2267" s="263"/>
      <c r="Z2267" s="263"/>
      <c r="AB2267" s="265" t="str">
        <f t="shared" si="321"/>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2">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3">IF(AND(C2268="Smelter not listed",OR(LEN(D2268)=0,LEN(E2268)=0)),1,0)</f>
        <v>0</v>
      </c>
      <c r="Y2268" s="263"/>
      <c r="Z2268" s="263"/>
      <c r="AB2268" s="265" t="str">
        <f t="shared" ref="AB2268:AB2298" si="324">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2"/>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3"/>
        <v>0</v>
      </c>
      <c r="Y2269" s="263"/>
      <c r="Z2269" s="263"/>
      <c r="AB2269" s="265" t="str">
        <f t="shared" si="324"/>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2"/>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3"/>
        <v>0</v>
      </c>
      <c r="Y2270" s="263"/>
      <c r="Z2270" s="263"/>
      <c r="AB2270" s="265" t="str">
        <f t="shared" si="324"/>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2"/>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3"/>
        <v>0</v>
      </c>
      <c r="Y2271" s="263"/>
      <c r="Z2271" s="263"/>
      <c r="AB2271" s="265" t="str">
        <f t="shared" si="324"/>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2"/>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3"/>
        <v>0</v>
      </c>
      <c r="Y2272" s="263"/>
      <c r="Z2272" s="263"/>
      <c r="AB2272" s="265" t="str">
        <f t="shared" si="324"/>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2"/>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3"/>
        <v>0</v>
      </c>
      <c r="Y2273" s="263"/>
      <c r="Z2273" s="263"/>
      <c r="AB2273" s="265" t="str">
        <f t="shared" si="324"/>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2"/>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3"/>
        <v>0</v>
      </c>
      <c r="Y2274" s="263"/>
      <c r="Z2274" s="263"/>
      <c r="AB2274" s="265" t="str">
        <f t="shared" si="324"/>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2"/>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3"/>
        <v>0</v>
      </c>
      <c r="Y2275" s="263"/>
      <c r="Z2275" s="263"/>
      <c r="AB2275" s="265" t="str">
        <f t="shared" si="324"/>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2"/>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3"/>
        <v>0</v>
      </c>
      <c r="Y2276" s="263"/>
      <c r="Z2276" s="263"/>
      <c r="AB2276" s="265" t="str">
        <f t="shared" si="324"/>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2"/>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3"/>
        <v>0</v>
      </c>
      <c r="Y2277" s="263"/>
      <c r="Z2277" s="263"/>
      <c r="AB2277" s="265" t="str">
        <f t="shared" si="324"/>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2"/>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3"/>
        <v>0</v>
      </c>
      <c r="Y2278" s="263"/>
      <c r="Z2278" s="263"/>
      <c r="AB2278" s="265" t="str">
        <f t="shared" si="324"/>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2"/>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3"/>
        <v>0</v>
      </c>
      <c r="Y2279" s="263"/>
      <c r="Z2279" s="263"/>
      <c r="AB2279" s="265" t="str">
        <f t="shared" si="324"/>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2"/>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3"/>
        <v>0</v>
      </c>
      <c r="Y2280" s="263"/>
      <c r="Z2280" s="263"/>
      <c r="AB2280" s="265" t="str">
        <f t="shared" si="324"/>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2"/>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3"/>
        <v>0</v>
      </c>
      <c r="Y2281" s="263"/>
      <c r="Z2281" s="263"/>
      <c r="AB2281" s="265" t="str">
        <f t="shared" si="324"/>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2"/>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3"/>
        <v>0</v>
      </c>
      <c r="Y2282" s="263"/>
      <c r="Z2282" s="263"/>
      <c r="AB2282" s="265" t="str">
        <f t="shared" si="324"/>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2"/>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3"/>
        <v>0</v>
      </c>
      <c r="Y2283" s="263"/>
      <c r="Z2283" s="263"/>
      <c r="AB2283" s="265" t="str">
        <f t="shared" si="324"/>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2"/>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3"/>
        <v>0</v>
      </c>
      <c r="Y2284" s="263"/>
      <c r="Z2284" s="263"/>
      <c r="AB2284" s="265" t="str">
        <f t="shared" si="324"/>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2"/>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3"/>
        <v>0</v>
      </c>
      <c r="Y2285" s="263"/>
      <c r="Z2285" s="263"/>
      <c r="AB2285" s="265" t="str">
        <f t="shared" si="324"/>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2"/>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3"/>
        <v>0</v>
      </c>
      <c r="Y2286" s="263"/>
      <c r="Z2286" s="263"/>
      <c r="AB2286" s="265" t="str">
        <f t="shared" si="324"/>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2"/>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3"/>
        <v>0</v>
      </c>
      <c r="Y2287" s="263"/>
      <c r="Z2287" s="263"/>
      <c r="AB2287" s="265" t="str">
        <f t="shared" si="324"/>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2"/>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3"/>
        <v>0</v>
      </c>
      <c r="Y2288" s="263"/>
      <c r="Z2288" s="263"/>
      <c r="AB2288" s="265" t="str">
        <f t="shared" si="324"/>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2"/>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3"/>
        <v>0</v>
      </c>
      <c r="Y2289" s="263"/>
      <c r="Z2289" s="263"/>
      <c r="AB2289" s="265" t="str">
        <f t="shared" si="324"/>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2"/>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3"/>
        <v>0</v>
      </c>
      <c r="Y2290" s="263"/>
      <c r="Z2290" s="263"/>
      <c r="AB2290" s="265" t="str">
        <f t="shared" si="324"/>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2"/>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3"/>
        <v>0</v>
      </c>
      <c r="Y2291" s="263"/>
      <c r="Z2291" s="263"/>
      <c r="AB2291" s="265" t="str">
        <f t="shared" si="324"/>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2"/>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3"/>
        <v>0</v>
      </c>
      <c r="Y2292" s="263"/>
      <c r="Z2292" s="263"/>
      <c r="AB2292" s="265" t="str">
        <f t="shared" si="324"/>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2"/>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3"/>
        <v>0</v>
      </c>
      <c r="Y2293" s="263"/>
      <c r="Z2293" s="263"/>
      <c r="AB2293" s="265" t="str">
        <f t="shared" si="324"/>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2"/>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3"/>
        <v>0</v>
      </c>
      <c r="Y2294" s="263"/>
      <c r="Z2294" s="263"/>
      <c r="AB2294" s="265" t="str">
        <f t="shared" si="324"/>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2"/>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3"/>
        <v>0</v>
      </c>
      <c r="Y2295" s="263"/>
      <c r="Z2295" s="263"/>
      <c r="AB2295" s="265" t="str">
        <f t="shared" si="324"/>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2"/>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3"/>
        <v>0</v>
      </c>
      <c r="Y2296" s="263"/>
      <c r="Z2296" s="263"/>
      <c r="AB2296" s="265" t="str">
        <f t="shared" si="324"/>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2"/>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3"/>
        <v>0</v>
      </c>
      <c r="Y2297" s="263"/>
      <c r="Z2297" s="263"/>
      <c r="AB2297" s="265" t="str">
        <f t="shared" si="324"/>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2"/>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3"/>
        <v>0</v>
      </c>
      <c r="Y2298" s="263"/>
      <c r="Z2298" s="263"/>
      <c r="AB2298" s="265" t="str">
        <f t="shared" si="324"/>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5">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6">IF(AND(C2299="Smelter not listed",OR(LEN(D2299)=0,LEN(E2299)=0)),1,0)</f>
        <v>0</v>
      </c>
      <c r="Y2299" s="263"/>
      <c r="Z2299" s="263"/>
      <c r="AB2299" s="265" t="str">
        <f t="shared" ref="AB2299" si="327">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8">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9">IF(AND(C2300="Smelter not listed",OR(LEN(D2300)=0,LEN(E2300)=0)),1,0)</f>
        <v>0</v>
      </c>
      <c r="Y2300" s="263"/>
      <c r="Z2300" s="263"/>
      <c r="AB2300" s="265" t="str">
        <f t="shared" ref="AB2300:AB2331" si="330">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8"/>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9"/>
        <v>0</v>
      </c>
      <c r="Y2301" s="263"/>
      <c r="Z2301" s="263"/>
      <c r="AB2301" s="265" t="str">
        <f t="shared" si="330"/>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8"/>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9"/>
        <v>0</v>
      </c>
      <c r="Y2302" s="263"/>
      <c r="Z2302" s="263"/>
      <c r="AB2302" s="265" t="str">
        <f t="shared" si="330"/>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8"/>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9"/>
        <v>0</v>
      </c>
      <c r="Y2303" s="263"/>
      <c r="Z2303" s="263"/>
      <c r="AB2303" s="265" t="str">
        <f t="shared" si="330"/>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8"/>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9"/>
        <v>0</v>
      </c>
      <c r="Y2304" s="263"/>
      <c r="Z2304" s="263"/>
      <c r="AB2304" s="265" t="str">
        <f t="shared" si="330"/>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8"/>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9"/>
        <v>0</v>
      </c>
      <c r="Y2305" s="263"/>
      <c r="Z2305" s="263"/>
      <c r="AB2305" s="265" t="str">
        <f t="shared" si="330"/>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8"/>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9"/>
        <v>0</v>
      </c>
      <c r="Y2306" s="263"/>
      <c r="Z2306" s="263"/>
      <c r="AB2306" s="265" t="str">
        <f t="shared" si="330"/>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8"/>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9"/>
        <v>0</v>
      </c>
      <c r="Y2307" s="263"/>
      <c r="Z2307" s="263"/>
      <c r="AB2307" s="265" t="str">
        <f t="shared" si="330"/>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8"/>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9"/>
        <v>0</v>
      </c>
      <c r="Y2308" s="263"/>
      <c r="Z2308" s="263"/>
      <c r="AB2308" s="265" t="str">
        <f t="shared" si="330"/>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8"/>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9"/>
        <v>0</v>
      </c>
      <c r="Y2309" s="263"/>
      <c r="Z2309" s="263"/>
      <c r="AB2309" s="265" t="str">
        <f t="shared" si="330"/>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8"/>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9"/>
        <v>0</v>
      </c>
      <c r="Y2310" s="263"/>
      <c r="Z2310" s="263"/>
      <c r="AB2310" s="265" t="str">
        <f t="shared" si="330"/>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8"/>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9"/>
        <v>0</v>
      </c>
      <c r="Y2311" s="263"/>
      <c r="Z2311" s="263"/>
      <c r="AB2311" s="265" t="str">
        <f t="shared" si="330"/>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8"/>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9"/>
        <v>0</v>
      </c>
      <c r="Y2312" s="263"/>
      <c r="Z2312" s="263"/>
      <c r="AB2312" s="265" t="str">
        <f t="shared" si="330"/>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8"/>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9"/>
        <v>0</v>
      </c>
      <c r="Y2313" s="263"/>
      <c r="Z2313" s="263"/>
      <c r="AB2313" s="265" t="str">
        <f t="shared" si="330"/>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8"/>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9"/>
        <v>0</v>
      </c>
      <c r="Y2314" s="263"/>
      <c r="Z2314" s="263"/>
      <c r="AB2314" s="265" t="str">
        <f t="shared" si="330"/>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8"/>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9"/>
        <v>0</v>
      </c>
      <c r="Y2315" s="263"/>
      <c r="Z2315" s="263"/>
      <c r="AB2315" s="265" t="str">
        <f t="shared" si="330"/>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8"/>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9"/>
        <v>0</v>
      </c>
      <c r="Y2316" s="263"/>
      <c r="Z2316" s="263"/>
      <c r="AB2316" s="265" t="str">
        <f t="shared" si="330"/>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8"/>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9"/>
        <v>0</v>
      </c>
      <c r="Y2317" s="263"/>
      <c r="Z2317" s="263"/>
      <c r="AB2317" s="265" t="str">
        <f t="shared" si="330"/>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8"/>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9"/>
        <v>0</v>
      </c>
      <c r="Y2318" s="263"/>
      <c r="Z2318" s="263"/>
      <c r="AB2318" s="265" t="str">
        <f t="shared" si="330"/>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8"/>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9"/>
        <v>0</v>
      </c>
      <c r="Y2319" s="263"/>
      <c r="Z2319" s="263"/>
      <c r="AB2319" s="265" t="str">
        <f t="shared" si="330"/>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8"/>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9"/>
        <v>0</v>
      </c>
      <c r="Y2320" s="263"/>
      <c r="Z2320" s="263"/>
      <c r="AB2320" s="265" t="str">
        <f t="shared" si="330"/>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8"/>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9"/>
        <v>0</v>
      </c>
      <c r="Y2321" s="263"/>
      <c r="Z2321" s="263"/>
      <c r="AB2321" s="265" t="str">
        <f t="shared" si="330"/>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8"/>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9"/>
        <v>0</v>
      </c>
      <c r="Y2322" s="263"/>
      <c r="Z2322" s="263"/>
      <c r="AB2322" s="265" t="str">
        <f t="shared" si="330"/>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8"/>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9"/>
        <v>0</v>
      </c>
      <c r="Y2323" s="263"/>
      <c r="Z2323" s="263"/>
      <c r="AB2323" s="265" t="str">
        <f t="shared" si="330"/>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8"/>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9"/>
        <v>0</v>
      </c>
      <c r="Y2324" s="263"/>
      <c r="Z2324" s="263"/>
      <c r="AB2324" s="265" t="str">
        <f t="shared" si="330"/>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8"/>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9"/>
        <v>0</v>
      </c>
      <c r="Y2325" s="263"/>
      <c r="Z2325" s="263"/>
      <c r="AB2325" s="265" t="str">
        <f t="shared" si="330"/>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8"/>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9"/>
        <v>0</v>
      </c>
      <c r="Y2326" s="263"/>
      <c r="Z2326" s="263"/>
      <c r="AB2326" s="265" t="str">
        <f t="shared" si="330"/>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8"/>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9"/>
        <v>0</v>
      </c>
      <c r="Y2327" s="263"/>
      <c r="Z2327" s="263"/>
      <c r="AB2327" s="265" t="str">
        <f t="shared" si="330"/>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8"/>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9"/>
        <v>0</v>
      </c>
      <c r="Y2328" s="263"/>
      <c r="Z2328" s="263"/>
      <c r="AB2328" s="265" t="str">
        <f t="shared" si="330"/>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8"/>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9"/>
        <v>0</v>
      </c>
      <c r="Y2329" s="263"/>
      <c r="Z2329" s="263"/>
      <c r="AB2329" s="265" t="str">
        <f t="shared" si="330"/>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8"/>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9"/>
        <v>0</v>
      </c>
      <c r="Y2330" s="263"/>
      <c r="Z2330" s="263"/>
      <c r="AB2330" s="265" t="str">
        <f t="shared" si="330"/>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8"/>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9"/>
        <v>0</v>
      </c>
      <c r="Y2331" s="263"/>
      <c r="Z2331" s="263"/>
      <c r="AB2331" s="265" t="str">
        <f t="shared" si="330"/>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1">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2">IF(AND(C2332="Smelter not listed",OR(LEN(D2332)=0,LEN(E2332)=0)),1,0)</f>
        <v>0</v>
      </c>
      <c r="Y2332" s="263"/>
      <c r="Z2332" s="263"/>
      <c r="AB2332" s="265" t="str">
        <f t="shared" ref="AB2332:AB2362" si="333">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1"/>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2"/>
        <v>0</v>
      </c>
      <c r="Y2333" s="263"/>
      <c r="Z2333" s="263"/>
      <c r="AB2333" s="265" t="str">
        <f t="shared" si="333"/>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1"/>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2"/>
        <v>0</v>
      </c>
      <c r="Y2334" s="263"/>
      <c r="Z2334" s="263"/>
      <c r="AB2334" s="265" t="str">
        <f t="shared" si="333"/>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1"/>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2"/>
        <v>0</v>
      </c>
      <c r="Y2335" s="263"/>
      <c r="Z2335" s="263"/>
      <c r="AB2335" s="265" t="str">
        <f t="shared" si="333"/>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1"/>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2"/>
        <v>0</v>
      </c>
      <c r="Y2336" s="263"/>
      <c r="Z2336" s="263"/>
      <c r="AB2336" s="265" t="str">
        <f t="shared" si="333"/>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1"/>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2"/>
        <v>0</v>
      </c>
      <c r="Y2337" s="263"/>
      <c r="Z2337" s="263"/>
      <c r="AB2337" s="265" t="str">
        <f t="shared" si="333"/>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1"/>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2"/>
        <v>0</v>
      </c>
      <c r="Y2338" s="263"/>
      <c r="Z2338" s="263"/>
      <c r="AB2338" s="265" t="str">
        <f t="shared" si="333"/>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1"/>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2"/>
        <v>0</v>
      </c>
      <c r="Y2339" s="263"/>
      <c r="Z2339" s="263"/>
      <c r="AB2339" s="265" t="str">
        <f t="shared" si="333"/>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1"/>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2"/>
        <v>0</v>
      </c>
      <c r="Y2340" s="263"/>
      <c r="Z2340" s="263"/>
      <c r="AB2340" s="265" t="str">
        <f t="shared" si="333"/>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1"/>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2"/>
        <v>0</v>
      </c>
      <c r="Y2341" s="263"/>
      <c r="Z2341" s="263"/>
      <c r="AB2341" s="265" t="str">
        <f t="shared" si="333"/>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1"/>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2"/>
        <v>0</v>
      </c>
      <c r="Y2342" s="263"/>
      <c r="Z2342" s="263"/>
      <c r="AB2342" s="265" t="str">
        <f t="shared" si="333"/>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1"/>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2"/>
        <v>0</v>
      </c>
      <c r="Y2343" s="263"/>
      <c r="Z2343" s="263"/>
      <c r="AB2343" s="265" t="str">
        <f t="shared" si="333"/>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1"/>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2"/>
        <v>0</v>
      </c>
      <c r="Y2344" s="263"/>
      <c r="Z2344" s="263"/>
      <c r="AB2344" s="265" t="str">
        <f t="shared" si="333"/>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1"/>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2"/>
        <v>0</v>
      </c>
      <c r="Y2345" s="263"/>
      <c r="Z2345" s="263"/>
      <c r="AB2345" s="265" t="str">
        <f t="shared" si="333"/>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1"/>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2"/>
        <v>0</v>
      </c>
      <c r="Y2346" s="263"/>
      <c r="Z2346" s="263"/>
      <c r="AB2346" s="265" t="str">
        <f t="shared" si="333"/>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1"/>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2"/>
        <v>0</v>
      </c>
      <c r="Y2347" s="263"/>
      <c r="Z2347" s="263"/>
      <c r="AB2347" s="265" t="str">
        <f t="shared" si="333"/>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1"/>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2"/>
        <v>0</v>
      </c>
      <c r="Y2348" s="263"/>
      <c r="Z2348" s="263"/>
      <c r="AB2348" s="265" t="str">
        <f t="shared" si="333"/>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1"/>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2"/>
        <v>0</v>
      </c>
      <c r="Y2349" s="263"/>
      <c r="Z2349" s="263"/>
      <c r="AB2349" s="265" t="str">
        <f t="shared" si="333"/>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1"/>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2"/>
        <v>0</v>
      </c>
      <c r="Y2350" s="263"/>
      <c r="Z2350" s="263"/>
      <c r="AB2350" s="265" t="str">
        <f t="shared" si="333"/>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1"/>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2"/>
        <v>0</v>
      </c>
      <c r="Y2351" s="263"/>
      <c r="Z2351" s="263"/>
      <c r="AB2351" s="265" t="str">
        <f t="shared" si="333"/>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1"/>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2"/>
        <v>0</v>
      </c>
      <c r="Y2352" s="263"/>
      <c r="Z2352" s="263"/>
      <c r="AB2352" s="265" t="str">
        <f t="shared" si="333"/>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1"/>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2"/>
        <v>0</v>
      </c>
      <c r="Y2353" s="263"/>
      <c r="Z2353" s="263"/>
      <c r="AB2353" s="265" t="str">
        <f t="shared" si="333"/>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1"/>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2"/>
        <v>0</v>
      </c>
      <c r="Y2354" s="263"/>
      <c r="Z2354" s="263"/>
      <c r="AB2354" s="265" t="str">
        <f t="shared" si="333"/>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1"/>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2"/>
        <v>0</v>
      </c>
      <c r="Y2355" s="263"/>
      <c r="Z2355" s="263"/>
      <c r="AB2355" s="265" t="str">
        <f t="shared" si="333"/>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1"/>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2"/>
        <v>0</v>
      </c>
      <c r="Y2356" s="263"/>
      <c r="Z2356" s="263"/>
      <c r="AB2356" s="265" t="str">
        <f t="shared" si="333"/>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1"/>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2"/>
        <v>0</v>
      </c>
      <c r="Y2357" s="263"/>
      <c r="Z2357" s="263"/>
      <c r="AB2357" s="265" t="str">
        <f t="shared" si="333"/>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1"/>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2"/>
        <v>0</v>
      </c>
      <c r="Y2358" s="263"/>
      <c r="Z2358" s="263"/>
      <c r="AB2358" s="265" t="str">
        <f t="shared" si="333"/>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1"/>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2"/>
        <v>0</v>
      </c>
      <c r="Y2359" s="263"/>
      <c r="Z2359" s="263"/>
      <c r="AB2359" s="265" t="str">
        <f t="shared" si="333"/>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1"/>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2"/>
        <v>0</v>
      </c>
      <c r="Y2360" s="263"/>
      <c r="Z2360" s="263"/>
      <c r="AB2360" s="265" t="str">
        <f t="shared" si="333"/>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1"/>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2"/>
        <v>0</v>
      </c>
      <c r="Y2361" s="263"/>
      <c r="Z2361" s="263"/>
      <c r="AB2361" s="265" t="str">
        <f t="shared" si="333"/>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1"/>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2"/>
        <v>0</v>
      </c>
      <c r="Y2362" s="263"/>
      <c r="Z2362" s="263"/>
      <c r="AB2362" s="265" t="str">
        <f t="shared" si="333"/>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4">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5">IF(AND(C2363="Smelter not listed",OR(LEN(D2363)=0,LEN(E2363)=0)),1,0)</f>
        <v>0</v>
      </c>
      <c r="Y2363" s="263"/>
      <c r="Z2363" s="263"/>
      <c r="AB2363" s="265" t="str">
        <f t="shared" ref="AB2363" si="336">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7">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8">IF(AND(C2364="Smelter not listed",OR(LEN(D2364)=0,LEN(E2364)=0)),1,0)</f>
        <v>0</v>
      </c>
      <c r="Y2364" s="263"/>
      <c r="Z2364" s="263"/>
      <c r="AB2364" s="265" t="str">
        <f t="shared" ref="AB2364:AB2395" si="339">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7"/>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8"/>
        <v>0</v>
      </c>
      <c r="Y2365" s="263"/>
      <c r="Z2365" s="263"/>
      <c r="AB2365" s="265" t="str">
        <f t="shared" si="339"/>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7"/>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8"/>
        <v>0</v>
      </c>
      <c r="Y2366" s="263"/>
      <c r="Z2366" s="263"/>
      <c r="AB2366" s="265" t="str">
        <f t="shared" si="339"/>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7"/>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8"/>
        <v>0</v>
      </c>
      <c r="Y2367" s="263"/>
      <c r="Z2367" s="263"/>
      <c r="AB2367" s="265" t="str">
        <f t="shared" si="339"/>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7"/>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8"/>
        <v>0</v>
      </c>
      <c r="Y2368" s="263"/>
      <c r="Z2368" s="263"/>
      <c r="AB2368" s="265" t="str">
        <f t="shared" si="339"/>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7"/>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8"/>
        <v>0</v>
      </c>
      <c r="Y2369" s="263"/>
      <c r="Z2369" s="263"/>
      <c r="AB2369" s="265" t="str">
        <f t="shared" si="339"/>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7"/>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8"/>
        <v>0</v>
      </c>
      <c r="Y2370" s="263"/>
      <c r="Z2370" s="263"/>
      <c r="AB2370" s="265" t="str">
        <f t="shared" si="339"/>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7"/>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8"/>
        <v>0</v>
      </c>
      <c r="Y2371" s="263"/>
      <c r="Z2371" s="263"/>
      <c r="AB2371" s="265" t="str">
        <f t="shared" si="339"/>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7"/>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8"/>
        <v>0</v>
      </c>
      <c r="Y2372" s="263"/>
      <c r="Z2372" s="263"/>
      <c r="AB2372" s="265" t="str">
        <f t="shared" si="339"/>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7"/>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8"/>
        <v>0</v>
      </c>
      <c r="Y2373" s="263"/>
      <c r="Z2373" s="263"/>
      <c r="AB2373" s="265" t="str">
        <f t="shared" si="339"/>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7"/>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8"/>
        <v>0</v>
      </c>
      <c r="Y2374" s="263"/>
      <c r="Z2374" s="263"/>
      <c r="AB2374" s="265" t="str">
        <f t="shared" si="339"/>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7"/>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8"/>
        <v>0</v>
      </c>
      <c r="Y2375" s="263"/>
      <c r="Z2375" s="263"/>
      <c r="AB2375" s="265" t="str">
        <f t="shared" si="339"/>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7"/>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8"/>
        <v>0</v>
      </c>
      <c r="Y2376" s="263"/>
      <c r="Z2376" s="263"/>
      <c r="AB2376" s="265" t="str">
        <f t="shared" si="339"/>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7"/>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8"/>
        <v>0</v>
      </c>
      <c r="Y2377" s="263"/>
      <c r="Z2377" s="263"/>
      <c r="AB2377" s="265" t="str">
        <f t="shared" si="339"/>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7"/>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8"/>
        <v>0</v>
      </c>
      <c r="Y2378" s="263"/>
      <c r="Z2378" s="263"/>
      <c r="AB2378" s="265" t="str">
        <f t="shared" si="339"/>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7"/>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8"/>
        <v>0</v>
      </c>
      <c r="Y2379" s="263"/>
      <c r="Z2379" s="263"/>
      <c r="AB2379" s="265" t="str">
        <f t="shared" si="339"/>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7"/>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8"/>
        <v>0</v>
      </c>
      <c r="Y2380" s="263"/>
      <c r="Z2380" s="263"/>
      <c r="AB2380" s="265" t="str">
        <f t="shared" si="339"/>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7"/>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8"/>
        <v>0</v>
      </c>
      <c r="Y2381" s="263"/>
      <c r="Z2381" s="263"/>
      <c r="AB2381" s="265" t="str">
        <f t="shared" si="339"/>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7"/>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8"/>
        <v>0</v>
      </c>
      <c r="Y2382" s="263"/>
      <c r="Z2382" s="263"/>
      <c r="AB2382" s="265" t="str">
        <f t="shared" si="339"/>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7"/>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8"/>
        <v>0</v>
      </c>
      <c r="Y2383" s="263"/>
      <c r="Z2383" s="263"/>
      <c r="AB2383" s="265" t="str">
        <f t="shared" si="339"/>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7"/>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8"/>
        <v>0</v>
      </c>
      <c r="Y2384" s="263"/>
      <c r="Z2384" s="263"/>
      <c r="AB2384" s="265" t="str">
        <f t="shared" si="339"/>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7"/>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8"/>
        <v>0</v>
      </c>
      <c r="Y2385" s="263"/>
      <c r="Z2385" s="263"/>
      <c r="AB2385" s="265" t="str">
        <f t="shared" si="339"/>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7"/>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8"/>
        <v>0</v>
      </c>
      <c r="Y2386" s="263"/>
      <c r="Z2386" s="263"/>
      <c r="AB2386" s="265" t="str">
        <f t="shared" si="339"/>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7"/>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8"/>
        <v>0</v>
      </c>
      <c r="Y2387" s="263"/>
      <c r="Z2387" s="263"/>
      <c r="AB2387" s="265" t="str">
        <f t="shared" si="339"/>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7"/>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8"/>
        <v>0</v>
      </c>
      <c r="Y2388" s="263"/>
      <c r="Z2388" s="263"/>
      <c r="AB2388" s="265" t="str">
        <f t="shared" si="339"/>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7"/>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8"/>
        <v>0</v>
      </c>
      <c r="Y2389" s="263"/>
      <c r="Z2389" s="263"/>
      <c r="AB2389" s="265" t="str">
        <f t="shared" si="339"/>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7"/>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8"/>
        <v>0</v>
      </c>
      <c r="Y2390" s="263"/>
      <c r="Z2390" s="263"/>
      <c r="AB2390" s="265" t="str">
        <f t="shared" si="339"/>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7"/>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8"/>
        <v>0</v>
      </c>
      <c r="Y2391" s="263"/>
      <c r="Z2391" s="263"/>
      <c r="AB2391" s="265" t="str">
        <f t="shared" si="339"/>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7"/>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8"/>
        <v>0</v>
      </c>
      <c r="Y2392" s="263"/>
      <c r="Z2392" s="263"/>
      <c r="AB2392" s="265" t="str">
        <f t="shared" si="339"/>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7"/>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8"/>
        <v>0</v>
      </c>
      <c r="Y2393" s="263"/>
      <c r="Z2393" s="263"/>
      <c r="AB2393" s="265" t="str">
        <f t="shared" si="339"/>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7"/>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8"/>
        <v>0</v>
      </c>
      <c r="Y2394" s="263"/>
      <c r="Z2394" s="263"/>
      <c r="AB2394" s="265" t="str">
        <f t="shared" si="339"/>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7"/>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8"/>
        <v>0</v>
      </c>
      <c r="Y2395" s="263"/>
      <c r="Z2395" s="263"/>
      <c r="AB2395" s="265" t="str">
        <f t="shared" si="339"/>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40">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1">IF(AND(C2396="Smelter not listed",OR(LEN(D2396)=0,LEN(E2396)=0)),1,0)</f>
        <v>0</v>
      </c>
      <c r="Y2396" s="263"/>
      <c r="Z2396" s="263"/>
      <c r="AB2396" s="265" t="str">
        <f t="shared" ref="AB2396:AB2426" si="342">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0"/>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1"/>
        <v>0</v>
      </c>
      <c r="Y2397" s="263"/>
      <c r="Z2397" s="263"/>
      <c r="AB2397" s="265" t="str">
        <f t="shared" si="342"/>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0"/>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1"/>
        <v>0</v>
      </c>
      <c r="Y2398" s="263"/>
      <c r="Z2398" s="263"/>
      <c r="AB2398" s="265" t="str">
        <f t="shared" si="342"/>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0"/>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1"/>
        <v>0</v>
      </c>
      <c r="Y2399" s="263"/>
      <c r="Z2399" s="263"/>
      <c r="AB2399" s="265" t="str">
        <f t="shared" si="342"/>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0"/>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1"/>
        <v>0</v>
      </c>
      <c r="Y2400" s="263"/>
      <c r="Z2400" s="263"/>
      <c r="AB2400" s="265" t="str">
        <f t="shared" si="342"/>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0"/>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1"/>
        <v>0</v>
      </c>
      <c r="Y2401" s="263"/>
      <c r="Z2401" s="263"/>
      <c r="AB2401" s="265" t="str">
        <f t="shared" si="342"/>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0"/>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1"/>
        <v>0</v>
      </c>
      <c r="Y2402" s="263"/>
      <c r="Z2402" s="263"/>
      <c r="AB2402" s="265" t="str">
        <f t="shared" si="342"/>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0"/>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1"/>
        <v>0</v>
      </c>
      <c r="Y2403" s="263"/>
      <c r="Z2403" s="263"/>
      <c r="AB2403" s="265" t="str">
        <f t="shared" si="342"/>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0"/>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1"/>
        <v>0</v>
      </c>
      <c r="Y2404" s="263"/>
      <c r="Z2404" s="263"/>
      <c r="AB2404" s="265" t="str">
        <f t="shared" si="342"/>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0"/>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1"/>
        <v>0</v>
      </c>
      <c r="Y2405" s="263"/>
      <c r="Z2405" s="263"/>
      <c r="AB2405" s="265" t="str">
        <f t="shared" si="342"/>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0"/>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1"/>
        <v>0</v>
      </c>
      <c r="Y2406" s="263"/>
      <c r="Z2406" s="263"/>
      <c r="AB2406" s="265" t="str">
        <f t="shared" si="342"/>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0"/>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1"/>
        <v>0</v>
      </c>
      <c r="Y2407" s="263"/>
      <c r="Z2407" s="263"/>
      <c r="AB2407" s="265" t="str">
        <f t="shared" si="342"/>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0"/>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1"/>
        <v>0</v>
      </c>
      <c r="Y2408" s="263"/>
      <c r="Z2408" s="263"/>
      <c r="AB2408" s="265" t="str">
        <f t="shared" si="342"/>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0"/>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1"/>
        <v>0</v>
      </c>
      <c r="Y2409" s="263"/>
      <c r="Z2409" s="263"/>
      <c r="AB2409" s="265" t="str">
        <f t="shared" si="342"/>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0"/>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1"/>
        <v>0</v>
      </c>
      <c r="Y2410" s="263"/>
      <c r="Z2410" s="263"/>
      <c r="AB2410" s="265" t="str">
        <f t="shared" si="342"/>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0"/>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1"/>
        <v>0</v>
      </c>
      <c r="Y2411" s="263"/>
      <c r="Z2411" s="263"/>
      <c r="AB2411" s="265" t="str">
        <f t="shared" si="342"/>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0"/>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1"/>
        <v>0</v>
      </c>
      <c r="Y2412" s="263"/>
      <c r="Z2412" s="263"/>
      <c r="AB2412" s="265" t="str">
        <f t="shared" si="342"/>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0"/>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1"/>
        <v>0</v>
      </c>
      <c r="Y2413" s="263"/>
      <c r="Z2413" s="263"/>
      <c r="AB2413" s="265" t="str">
        <f t="shared" si="342"/>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0"/>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1"/>
        <v>0</v>
      </c>
      <c r="Y2414" s="263"/>
      <c r="Z2414" s="263"/>
      <c r="AB2414" s="265" t="str">
        <f t="shared" si="342"/>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0"/>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1"/>
        <v>0</v>
      </c>
      <c r="Y2415" s="263"/>
      <c r="Z2415" s="263"/>
      <c r="AB2415" s="265" t="str">
        <f t="shared" si="342"/>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0"/>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1"/>
        <v>0</v>
      </c>
      <c r="Y2416" s="263"/>
      <c r="Z2416" s="263"/>
      <c r="AB2416" s="265" t="str">
        <f t="shared" si="342"/>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0"/>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1"/>
        <v>0</v>
      </c>
      <c r="Y2417" s="263"/>
      <c r="Z2417" s="263"/>
      <c r="AB2417" s="265" t="str">
        <f t="shared" si="342"/>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0"/>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1"/>
        <v>0</v>
      </c>
      <c r="Y2418" s="263"/>
      <c r="Z2418" s="263"/>
      <c r="AB2418" s="265" t="str">
        <f t="shared" si="342"/>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0"/>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1"/>
        <v>0</v>
      </c>
      <c r="Y2419" s="263"/>
      <c r="Z2419" s="263"/>
      <c r="AB2419" s="265" t="str">
        <f t="shared" si="342"/>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0"/>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1"/>
        <v>0</v>
      </c>
      <c r="Y2420" s="263"/>
      <c r="Z2420" s="263"/>
      <c r="AB2420" s="265" t="str">
        <f t="shared" si="342"/>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0"/>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1"/>
        <v>0</v>
      </c>
      <c r="Y2421" s="263"/>
      <c r="Z2421" s="263"/>
      <c r="AB2421" s="265" t="str">
        <f t="shared" si="342"/>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0"/>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1"/>
        <v>0</v>
      </c>
      <c r="Y2422" s="263"/>
      <c r="Z2422" s="263"/>
      <c r="AB2422" s="265" t="str">
        <f t="shared" si="342"/>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0"/>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1"/>
        <v>0</v>
      </c>
      <c r="Y2423" s="263"/>
      <c r="Z2423" s="263"/>
      <c r="AB2423" s="265" t="str">
        <f t="shared" si="342"/>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0"/>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1"/>
        <v>0</v>
      </c>
      <c r="Y2424" s="263"/>
      <c r="Z2424" s="263"/>
      <c r="AB2424" s="265" t="str">
        <f t="shared" si="342"/>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0"/>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1"/>
        <v>0</v>
      </c>
      <c r="Y2425" s="263"/>
      <c r="Z2425" s="263"/>
      <c r="AB2425" s="265" t="str">
        <f t="shared" si="342"/>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0"/>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1"/>
        <v>0</v>
      </c>
      <c r="Y2426" s="263"/>
      <c r="Z2426" s="263"/>
      <c r="AB2426" s="265" t="str">
        <f t="shared" si="342"/>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3">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4">IF(AND(C2427="Smelter not listed",OR(LEN(D2427)=0,LEN(E2427)=0)),1,0)</f>
        <v>0</v>
      </c>
      <c r="Y2427" s="263"/>
      <c r="Z2427" s="263"/>
      <c r="AB2427" s="265" t="str">
        <f t="shared" ref="AB2427" si="345">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6">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7">IF(AND(C2428="Smelter not listed",OR(LEN(D2428)=0,LEN(E2428)=0)),1,0)</f>
        <v>0</v>
      </c>
      <c r="Y2428" s="263"/>
      <c r="Z2428" s="263"/>
      <c r="AB2428" s="265" t="str">
        <f t="shared" ref="AB2428:AB2459" si="348">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6"/>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7"/>
        <v>0</v>
      </c>
      <c r="Y2429" s="263"/>
      <c r="Z2429" s="263"/>
      <c r="AB2429" s="265" t="str">
        <f t="shared" si="348"/>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6"/>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7"/>
        <v>0</v>
      </c>
      <c r="Y2430" s="263"/>
      <c r="Z2430" s="263"/>
      <c r="AB2430" s="265" t="str">
        <f t="shared" si="348"/>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6"/>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7"/>
        <v>0</v>
      </c>
      <c r="Y2431" s="263"/>
      <c r="Z2431" s="263"/>
      <c r="AB2431" s="265" t="str">
        <f t="shared" si="348"/>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6"/>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7"/>
        <v>0</v>
      </c>
      <c r="Y2432" s="263"/>
      <c r="Z2432" s="263"/>
      <c r="AB2432" s="265" t="str">
        <f t="shared" si="348"/>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6"/>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7"/>
        <v>0</v>
      </c>
      <c r="Y2433" s="263"/>
      <c r="Z2433" s="263"/>
      <c r="AB2433" s="265" t="str">
        <f t="shared" si="348"/>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6"/>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7"/>
        <v>0</v>
      </c>
      <c r="Y2434" s="263"/>
      <c r="Z2434" s="263"/>
      <c r="AB2434" s="265" t="str">
        <f t="shared" si="348"/>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6"/>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7"/>
        <v>0</v>
      </c>
      <c r="Y2435" s="263"/>
      <c r="Z2435" s="263"/>
      <c r="AB2435" s="265" t="str">
        <f t="shared" si="348"/>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6"/>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7"/>
        <v>0</v>
      </c>
      <c r="Y2436" s="263"/>
      <c r="Z2436" s="263"/>
      <c r="AB2436" s="265" t="str">
        <f t="shared" si="348"/>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6"/>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7"/>
        <v>0</v>
      </c>
      <c r="Y2437" s="263"/>
      <c r="Z2437" s="263"/>
      <c r="AB2437" s="265" t="str">
        <f t="shared" si="348"/>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6"/>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7"/>
        <v>0</v>
      </c>
      <c r="Y2438" s="263"/>
      <c r="Z2438" s="263"/>
      <c r="AB2438" s="265" t="str">
        <f t="shared" si="348"/>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6"/>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7"/>
        <v>0</v>
      </c>
      <c r="Y2439" s="263"/>
      <c r="Z2439" s="263"/>
      <c r="AB2439" s="265" t="str">
        <f t="shared" si="348"/>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6"/>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7"/>
        <v>0</v>
      </c>
      <c r="Y2440" s="263"/>
      <c r="Z2440" s="263"/>
      <c r="AB2440" s="265" t="str">
        <f t="shared" si="348"/>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6"/>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7"/>
        <v>0</v>
      </c>
      <c r="Y2441" s="263"/>
      <c r="Z2441" s="263"/>
      <c r="AB2441" s="265" t="str">
        <f t="shared" si="348"/>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6"/>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7"/>
        <v>0</v>
      </c>
      <c r="Y2442" s="263"/>
      <c r="Z2442" s="263"/>
      <c r="AB2442" s="265" t="str">
        <f t="shared" si="348"/>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6"/>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7"/>
        <v>0</v>
      </c>
      <c r="Y2443" s="263"/>
      <c r="Z2443" s="263"/>
      <c r="AB2443" s="265" t="str">
        <f t="shared" si="348"/>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6"/>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7"/>
        <v>0</v>
      </c>
      <c r="Y2444" s="263"/>
      <c r="Z2444" s="263"/>
      <c r="AB2444" s="265" t="str">
        <f t="shared" si="348"/>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6"/>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7"/>
        <v>0</v>
      </c>
      <c r="Y2445" s="263"/>
      <c r="Z2445" s="263"/>
      <c r="AB2445" s="265" t="str">
        <f t="shared" si="348"/>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6"/>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7"/>
        <v>0</v>
      </c>
      <c r="Y2446" s="263"/>
      <c r="Z2446" s="263"/>
      <c r="AB2446" s="265" t="str">
        <f t="shared" si="348"/>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6"/>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7"/>
        <v>0</v>
      </c>
      <c r="Y2447" s="263"/>
      <c r="Z2447" s="263"/>
      <c r="AB2447" s="265" t="str">
        <f t="shared" si="348"/>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6"/>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7"/>
        <v>0</v>
      </c>
      <c r="Y2448" s="263"/>
      <c r="Z2448" s="263"/>
      <c r="AB2448" s="265" t="str">
        <f t="shared" si="348"/>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6"/>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7"/>
        <v>0</v>
      </c>
      <c r="Y2449" s="263"/>
      <c r="Z2449" s="263"/>
      <c r="AB2449" s="265" t="str">
        <f t="shared" si="348"/>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6"/>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7"/>
        <v>0</v>
      </c>
      <c r="Y2450" s="263"/>
      <c r="Z2450" s="263"/>
      <c r="AB2450" s="265" t="str">
        <f t="shared" si="348"/>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6"/>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7"/>
        <v>0</v>
      </c>
      <c r="Y2451" s="263"/>
      <c r="Z2451" s="263"/>
      <c r="AB2451" s="265" t="str">
        <f t="shared" si="348"/>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6"/>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7"/>
        <v>0</v>
      </c>
      <c r="Y2452" s="263"/>
      <c r="Z2452" s="263"/>
      <c r="AB2452" s="265" t="str">
        <f t="shared" si="348"/>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6"/>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7"/>
        <v>0</v>
      </c>
      <c r="Y2453" s="263"/>
      <c r="Z2453" s="263"/>
      <c r="AB2453" s="265" t="str">
        <f t="shared" si="348"/>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6"/>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7"/>
        <v>0</v>
      </c>
      <c r="Y2454" s="263"/>
      <c r="Z2454" s="263"/>
      <c r="AB2454" s="265" t="str">
        <f t="shared" si="348"/>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6"/>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7"/>
        <v>0</v>
      </c>
      <c r="Y2455" s="263"/>
      <c r="Z2455" s="263"/>
      <c r="AB2455" s="265" t="str">
        <f t="shared" si="348"/>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6"/>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7"/>
        <v>0</v>
      </c>
      <c r="Y2456" s="263"/>
      <c r="Z2456" s="263"/>
      <c r="AB2456" s="265" t="str">
        <f t="shared" si="348"/>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6"/>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7"/>
        <v>0</v>
      </c>
      <c r="Y2457" s="263"/>
      <c r="Z2457" s="263"/>
      <c r="AB2457" s="265" t="str">
        <f t="shared" si="348"/>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6"/>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7"/>
        <v>0</v>
      </c>
      <c r="Y2458" s="263"/>
      <c r="Z2458" s="263"/>
      <c r="AB2458" s="265" t="str">
        <f t="shared" si="348"/>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6"/>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7"/>
        <v>0</v>
      </c>
      <c r="Y2459" s="263"/>
      <c r="Z2459" s="263"/>
      <c r="AB2459" s="265" t="str">
        <f t="shared" si="348"/>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9">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50">IF(AND(C2460="Smelter not listed",OR(LEN(D2460)=0,LEN(E2460)=0)),1,0)</f>
        <v>0</v>
      </c>
      <c r="Y2460" s="263"/>
      <c r="Z2460" s="263"/>
      <c r="AB2460" s="265" t="str">
        <f t="shared" ref="AB2460:AB2490" si="351">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9"/>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0"/>
        <v>0</v>
      </c>
      <c r="Y2461" s="263"/>
      <c r="Z2461" s="263"/>
      <c r="AB2461" s="265" t="str">
        <f t="shared" si="351"/>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9"/>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0"/>
        <v>0</v>
      </c>
      <c r="Y2462" s="263"/>
      <c r="Z2462" s="263"/>
      <c r="AB2462" s="265" t="str">
        <f t="shared" si="351"/>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9"/>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0"/>
        <v>0</v>
      </c>
      <c r="Y2463" s="263"/>
      <c r="Z2463" s="263"/>
      <c r="AB2463" s="265" t="str">
        <f t="shared" si="351"/>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9"/>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0"/>
        <v>0</v>
      </c>
      <c r="Y2464" s="263"/>
      <c r="Z2464" s="263"/>
      <c r="AB2464" s="265" t="str">
        <f t="shared" si="351"/>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9"/>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0"/>
        <v>0</v>
      </c>
      <c r="Y2465" s="263"/>
      <c r="Z2465" s="263"/>
      <c r="AB2465" s="265" t="str">
        <f t="shared" si="351"/>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9"/>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0"/>
        <v>0</v>
      </c>
      <c r="Y2466" s="263"/>
      <c r="Z2466" s="263"/>
      <c r="AB2466" s="265" t="str">
        <f t="shared" si="351"/>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9"/>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0"/>
        <v>0</v>
      </c>
      <c r="Y2467" s="263"/>
      <c r="Z2467" s="263"/>
      <c r="AB2467" s="265" t="str">
        <f t="shared" si="351"/>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9"/>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0"/>
        <v>0</v>
      </c>
      <c r="Y2468" s="263"/>
      <c r="Z2468" s="263"/>
      <c r="AB2468" s="265" t="str">
        <f t="shared" si="351"/>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9"/>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0"/>
        <v>0</v>
      </c>
      <c r="Y2469" s="263"/>
      <c r="Z2469" s="263"/>
      <c r="AB2469" s="265" t="str">
        <f t="shared" si="351"/>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9"/>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0"/>
        <v>0</v>
      </c>
      <c r="Y2470" s="263"/>
      <c r="Z2470" s="263"/>
      <c r="AB2470" s="265" t="str">
        <f t="shared" si="351"/>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9"/>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0"/>
        <v>0</v>
      </c>
      <c r="Y2471" s="263"/>
      <c r="Z2471" s="263"/>
      <c r="AB2471" s="265" t="str">
        <f t="shared" si="351"/>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9"/>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0"/>
        <v>0</v>
      </c>
      <c r="Y2472" s="263"/>
      <c r="Z2472" s="263"/>
      <c r="AB2472" s="265" t="str">
        <f t="shared" si="351"/>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9"/>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0"/>
        <v>0</v>
      </c>
      <c r="Y2473" s="263"/>
      <c r="Z2473" s="263"/>
      <c r="AB2473" s="265" t="str">
        <f t="shared" si="351"/>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9"/>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0"/>
        <v>0</v>
      </c>
      <c r="Y2474" s="263"/>
      <c r="Z2474" s="263"/>
      <c r="AB2474" s="265" t="str">
        <f t="shared" si="351"/>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9"/>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0"/>
        <v>0</v>
      </c>
      <c r="Y2475" s="263"/>
      <c r="Z2475" s="263"/>
      <c r="AB2475" s="265" t="str">
        <f t="shared" si="351"/>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9"/>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0"/>
        <v>0</v>
      </c>
      <c r="Y2476" s="263"/>
      <c r="Z2476" s="263"/>
      <c r="AB2476" s="265" t="str">
        <f t="shared" si="351"/>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9"/>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0"/>
        <v>0</v>
      </c>
      <c r="Y2477" s="263"/>
      <c r="Z2477" s="263"/>
      <c r="AB2477" s="265" t="str">
        <f t="shared" si="351"/>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9"/>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0"/>
        <v>0</v>
      </c>
      <c r="Y2478" s="263"/>
      <c r="Z2478" s="263"/>
      <c r="AB2478" s="265" t="str">
        <f t="shared" si="351"/>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9"/>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0"/>
        <v>0</v>
      </c>
      <c r="Y2479" s="263"/>
      <c r="Z2479" s="263"/>
      <c r="AB2479" s="265" t="str">
        <f t="shared" si="351"/>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9"/>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0"/>
        <v>0</v>
      </c>
      <c r="Y2480" s="263"/>
      <c r="Z2480" s="263"/>
      <c r="AB2480" s="265" t="str">
        <f t="shared" si="351"/>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9"/>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0"/>
        <v>0</v>
      </c>
      <c r="Y2481" s="263"/>
      <c r="Z2481" s="263"/>
      <c r="AB2481" s="265" t="str">
        <f t="shared" si="351"/>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9"/>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0"/>
        <v>0</v>
      </c>
      <c r="Y2482" s="263"/>
      <c r="Z2482" s="263"/>
      <c r="AB2482" s="265" t="str">
        <f t="shared" si="351"/>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9"/>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0"/>
        <v>0</v>
      </c>
      <c r="Y2483" s="263"/>
      <c r="Z2483" s="263"/>
      <c r="AB2483" s="265" t="str">
        <f t="shared" si="351"/>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9"/>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0"/>
        <v>0</v>
      </c>
      <c r="Y2484" s="263"/>
      <c r="Z2484" s="263"/>
      <c r="AB2484" s="265" t="str">
        <f t="shared" si="351"/>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9"/>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50"/>
        <v>0</v>
      </c>
      <c r="Y2485" s="263"/>
      <c r="Z2485" s="263"/>
      <c r="AB2485" s="265" t="str">
        <f t="shared" si="351"/>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9"/>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50"/>
        <v>0</v>
      </c>
      <c r="Y2486" s="263"/>
      <c r="Z2486" s="263"/>
      <c r="AB2486" s="265" t="str">
        <f t="shared" si="351"/>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9"/>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50"/>
        <v>0</v>
      </c>
      <c r="Y2487" s="263"/>
      <c r="Z2487" s="263"/>
      <c r="AB2487" s="265" t="str">
        <f t="shared" si="351"/>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9"/>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50"/>
        <v>0</v>
      </c>
      <c r="Y2488" s="263"/>
      <c r="Z2488" s="263"/>
      <c r="AB2488" s="265" t="str">
        <f t="shared" si="351"/>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9"/>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50"/>
        <v>0</v>
      </c>
      <c r="Y2489" s="263"/>
      <c r="Z2489" s="263"/>
      <c r="AB2489" s="265" t="str">
        <f t="shared" si="351"/>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9"/>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50"/>
        <v>0</v>
      </c>
      <c r="Y2490" s="263"/>
      <c r="Z2490" s="263"/>
      <c r="AB2490" s="265" t="str">
        <f t="shared" si="351"/>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2">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50"/>
        <v>0</v>
      </c>
      <c r="Y2491" s="263"/>
      <c r="Z2491" s="263"/>
      <c r="AB2491" s="265" t="str">
        <f t="shared" ref="AB2491" si="353">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50"/>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5">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5"/>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5"/>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5"/>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5"/>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5"/>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5"/>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5"/>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5"/>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5"/>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5"/>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5"/>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2" priority="58" stopIfTrue="1">
      <formula>IF(B586="",TRUE)</formula>
    </cfRule>
    <cfRule type="expression" dxfId="61" priority="69" stopIfTrue="1">
      <formula>IF(AND(COUNTIF(MetalSmelter,B586&amp;C586)=0,LEN(C586)&gt;0),TRUE,FALSE)</formula>
    </cfRule>
  </conditionalFormatting>
  <conditionalFormatting sqref="R586:R2505 E586:E2504">
    <cfRule type="expression" dxfId="60" priority="65" stopIfTrue="1">
      <formula>IF(AND(E586="",$C586=$X$4),TRUE)</formula>
    </cfRule>
    <cfRule type="expression" dxfId="59" priority="66" stopIfTrue="1">
      <formula>IF(FIND("!",E586),TRUE)</formula>
    </cfRule>
  </conditionalFormatting>
  <conditionalFormatting sqref="F586:F2504">
    <cfRule type="expression" dxfId="58" priority="56" stopIfTrue="1">
      <formula>IF(AND(LEN($A586)&gt;0,$A586&lt;&gt;$F586),TRUE,FALSE)</formula>
    </cfRule>
  </conditionalFormatting>
  <conditionalFormatting sqref="C586:C2504">
    <cfRule type="expression" dxfId="57" priority="55" stopIfTrue="1">
      <formula>IF(AND(B586&lt;&gt;"",C586=""),TRUE)</formula>
    </cfRule>
  </conditionalFormatting>
  <conditionalFormatting sqref="B21:B585 B12:B19">
    <cfRule type="expression" dxfId="56" priority="34" stopIfTrue="1">
      <formula>IF(B12="",TRUE)</formula>
    </cfRule>
    <cfRule type="expression" dxfId="55" priority="37" stopIfTrue="1">
      <formula>IF(AND(COUNTIF(MetalSmelter,B12&amp;C12)=0,LEN(C12)&gt;0),TRUE,FALSE)</formula>
    </cfRule>
  </conditionalFormatting>
  <conditionalFormatting sqref="G12:G2504">
    <cfRule type="expression" dxfId="54" priority="40" stopIfTrue="1">
      <formula>IF(FIND("Enter smelter details",G12),TRUE)</formula>
    </cfRule>
  </conditionalFormatting>
  <conditionalFormatting sqref="R12:R585 E21:E585 E12:E19">
    <cfRule type="expression" dxfId="53" priority="35" stopIfTrue="1">
      <formula>IF(AND(E12="",$C12=$X$4),TRUE)</formula>
    </cfRule>
    <cfRule type="expression" dxfId="52" priority="36" stopIfTrue="1">
      <formula>IF(FIND("!",E12),TRUE)</formula>
    </cfRule>
  </conditionalFormatting>
  <conditionalFormatting sqref="F12:F19 F21:F585">
    <cfRule type="expression" dxfId="51" priority="33" stopIfTrue="1">
      <formula>IF(AND(LEN($A12)&gt;0,$A12&lt;&gt;$F12),TRUE,FALSE)</formula>
    </cfRule>
  </conditionalFormatting>
  <conditionalFormatting sqref="C21:C585 C12:C19">
    <cfRule type="expression" dxfId="50" priority="32" stopIfTrue="1">
      <formula>IF(AND(B12&lt;&gt;"",C12=""),TRUE)</formula>
    </cfRule>
  </conditionalFormatting>
  <conditionalFormatting sqref="B20">
    <cfRule type="expression" dxfId="49" priority="24" stopIfTrue="1">
      <formula>IF(B20="",TRUE)</formula>
    </cfRule>
    <cfRule type="expression" dxfId="48" priority="27" stopIfTrue="1">
      <formula>IF(AND(COUNTIF(MetalSmelter,B20&amp;C20)=0,LEN(C20)&gt;0),TRUE,FALSE)</formula>
    </cfRule>
  </conditionalFormatting>
  <conditionalFormatting sqref="E20">
    <cfRule type="expression" dxfId="47" priority="25" stopIfTrue="1">
      <formula>IF(AND(E20="",$C20=$X$4),TRUE)</formula>
    </cfRule>
    <cfRule type="expression" dxfId="46" priority="26" stopIfTrue="1">
      <formula>IF(FIND("!",E20),TRUE)</formula>
    </cfRule>
  </conditionalFormatting>
  <conditionalFormatting sqref="F20">
    <cfRule type="expression" dxfId="45" priority="23" stopIfTrue="1">
      <formula>IF(AND(LEN($A20)&gt;0,$A20&lt;&gt;$F20),TRUE,FALSE)</formula>
    </cfRule>
  </conditionalFormatting>
  <conditionalFormatting sqref="C20">
    <cfRule type="expression" dxfId="44" priority="22" stopIfTrue="1">
      <formula>IF(AND(B20&lt;&gt;"",C20=""),TRUE)</formula>
    </cfRule>
  </conditionalFormatting>
  <conditionalFormatting sqref="D12:D2504">
    <cfRule type="expression" dxfId="43" priority="31" stopIfTrue="1">
      <formula>IF(AND(LEN($C12)&gt;0,AND($C12&lt;&gt;"Smelter Not Listed",ISBLANK($D12))),1,0)</formula>
    </cfRule>
    <cfRule type="expression" dxfId="42" priority="38" stopIfTrue="1">
      <formula>IF(AND(D12="",$C12=$X$4),TRUE)</formula>
    </cfRule>
    <cfRule type="expression" dxfId="41" priority="39" stopIfTrue="1">
      <formula>IF(FIND("!",D12),TRUE)</formula>
    </cfRule>
  </conditionalFormatting>
  <conditionalFormatting sqref="B5:B10">
    <cfRule type="expression" dxfId="19" priority="17" stopIfTrue="1">
      <formula>IF(B5="",TRUE)</formula>
    </cfRule>
    <cfRule type="expression" dxfId="18" priority="20" stopIfTrue="1">
      <formula>IF(AND(COUNTIF(MetalSmelter,B5&amp;C5)=0,LEN(C5)&gt;0),TRUE,FALSE)</formula>
    </cfRule>
  </conditionalFormatting>
  <conditionalFormatting sqref="R5:R10 E5:E10">
    <cfRule type="expression" dxfId="17" priority="18" stopIfTrue="1">
      <formula>IF(AND(E5="",$C5=$X$4),TRUE)</formula>
    </cfRule>
    <cfRule type="expression" dxfId="16" priority="19" stopIfTrue="1">
      <formula>IF(FIND("!",E5),TRUE)</formula>
    </cfRule>
  </conditionalFormatting>
  <conditionalFormatting sqref="F5:F10">
    <cfRule type="expression" dxfId="15" priority="16" stopIfTrue="1">
      <formula>IF(AND(LEN($A5)&gt;0,$A5&lt;&gt;$F5),TRUE,FALSE)</formula>
    </cfRule>
  </conditionalFormatting>
  <conditionalFormatting sqref="C5:C10">
    <cfRule type="expression" dxfId="14" priority="15" stopIfTrue="1">
      <formula>IF(AND(B5&lt;&gt;"",C5=""),TRUE)</formula>
    </cfRule>
  </conditionalFormatting>
  <conditionalFormatting sqref="G5:G10">
    <cfRule type="expression" dxfId="13" priority="14" stopIfTrue="1">
      <formula>IF(FIND("Enter smelter details",G5),TRUE)</formula>
    </cfRule>
  </conditionalFormatting>
  <conditionalFormatting sqref="D5:D10">
    <cfRule type="expression" dxfId="12" priority="11" stopIfTrue="1">
      <formula>IF(AND(LEN($C5)&gt;0,AND($C5&lt;&gt;"Smelter Not Listed",ISBLANK($D5))),1,0)</formula>
    </cfRule>
    <cfRule type="expression" dxfId="11" priority="12" stopIfTrue="1">
      <formula>IF(AND(D5="",$C5=$X$4),TRUE)</formula>
    </cfRule>
    <cfRule type="expression" dxfId="10" priority="13" stopIfTrue="1">
      <formula>IF(FIND("!",D5),TRUE)</formula>
    </cfRule>
  </conditionalFormatting>
  <conditionalFormatting sqref="B11">
    <cfRule type="expression" dxfId="9" priority="4" stopIfTrue="1">
      <formula>IF(B11="",TRUE)</formula>
    </cfRule>
    <cfRule type="expression" dxfId="8" priority="7" stopIfTrue="1">
      <formula>IF(AND(COUNTIF(MetalSmelter,B11&amp;C11)=0,LEN(C11)&gt;0),TRUE,FALSE)</formula>
    </cfRule>
  </conditionalFormatting>
  <conditionalFormatting sqref="D11">
    <cfRule type="expression" dxfId="7" priority="1" stopIfTrue="1">
      <formula>IF(AND(LEN($C11)&gt;0,($C11&lt;&gt;"Smelter Not Listed")),1,0)</formula>
    </cfRule>
    <cfRule type="expression" dxfId="6" priority="8" stopIfTrue="1">
      <formula>IF(AND(D11="",$C11=$X$4),TRUE)</formula>
    </cfRule>
    <cfRule type="expression" dxfId="5" priority="9" stopIfTrue="1">
      <formula>IF(FIND("!",D11),TRUE)</formula>
    </cfRule>
  </conditionalFormatting>
  <conditionalFormatting sqref="G11">
    <cfRule type="expression" dxfId="4" priority="10" stopIfTrue="1">
      <formula>IF(FIND("Enter smelter details",G11),TRUE)</formula>
    </cfRule>
  </conditionalFormatting>
  <conditionalFormatting sqref="R11 E11">
    <cfRule type="expression" dxfId="3" priority="5" stopIfTrue="1">
      <formula>IF(AND(E11="",$C11=$X$4),TRUE)</formula>
    </cfRule>
    <cfRule type="expression" dxfId="2" priority="6" stopIfTrue="1">
      <formula>IF(FIND("!",E11),TRUE)</formula>
    </cfRule>
  </conditionalFormatting>
  <conditionalFormatting sqref="F11">
    <cfRule type="expression" dxfId="1" priority="3" stopIfTrue="1">
      <formula>IF(AND(LEN($A11)&gt;0,$A11&lt;&gt;$F11),TRUE,FALSE)</formula>
    </cfRule>
  </conditionalFormatting>
  <conditionalFormatting sqref="C11">
    <cfRule type="expression" dxfId="0" priority="2" stopIfTrue="1">
      <formula>IF(AND(B11&lt;&gt;"",C11=""),TRUE)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0" activePane="bottomRight" state="frozen"/>
      <selection activeCell="A4" sqref="A4"/>
      <selection pane="topRight" activeCell="A4" sqref="A4"/>
      <selection pane="bottomLeft" activeCell="A4" sqref="A4"/>
      <selection pane="bottomRight" activeCell="C79" sqref="C79"/>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Acciaierie Valbruna SpA</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 xml:space="preserve">Roberto Bertin  - Sales Director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roberto.bertin@valbruna.it</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Direct: +39-04444-968-262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Massimo Amenduni Gresele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info@valbruna.it</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44802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https://www.valbruna-stainless-steel.com/it/responsibility/minerals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0" priority="358" stopIfTrue="1">
      <formula>$H$56=0</formula>
    </cfRule>
  </conditionalFormatting>
  <conditionalFormatting sqref="B66">
    <cfRule type="expression" dxfId="39" priority="39" stopIfTrue="1">
      <formula>IF(F66=0,TRUE)</formula>
    </cfRule>
  </conditionalFormatting>
  <conditionalFormatting sqref="B67">
    <cfRule type="expression" dxfId="38" priority="35" stopIfTrue="1">
      <formula>IF(F67=0,TRUE)</formula>
    </cfRule>
  </conditionalFormatting>
  <conditionalFormatting sqref="B68:B69">
    <cfRule type="expression" dxfId="37" priority="31" stopIfTrue="1">
      <formula>IF(F68=0,TRUE)</formula>
    </cfRule>
  </conditionalFormatting>
  <conditionalFormatting sqref="A29:A32">
    <cfRule type="expression" dxfId="36" priority="2" stopIfTrue="1">
      <formula>$F29=0</formula>
    </cfRule>
    <cfRule type="expression" dxfId="35" priority="3" stopIfTrue="1">
      <formula>$H29=0</formula>
    </cfRule>
    <cfRule type="expression" dxfId="34" priority="4" stopIfTrue="1">
      <formula>$H29=1</formula>
    </cfRule>
  </conditionalFormatting>
  <conditionalFormatting sqref="B65">
    <cfRule type="expression" dxfId="33" priority="1" stopIfTrue="1">
      <formula>IF(F65=0,TRUE)</formula>
    </cfRule>
  </conditionalFormatting>
  <conditionalFormatting sqref="A5:A13">
    <cfRule type="expression" dxfId="32" priority="49" stopIfTrue="1">
      <formula>$F5=0</formula>
    </cfRule>
    <cfRule type="expression" dxfId="31" priority="50" stopIfTrue="1">
      <formula>AND($F5=1,$G5=0)</formula>
    </cfRule>
    <cfRule type="expression" dxfId="30" priority="51" stopIfTrue="1">
      <formula>AND($F5&lt;&gt;0,$G5&lt;&gt;0)</formula>
    </cfRule>
  </conditionalFormatting>
  <conditionalFormatting sqref="A4:A69 C4:C69">
    <cfRule type="expression" dxfId="29" priority="347" stopIfTrue="1">
      <formula>$F4=0</formula>
    </cfRule>
    <cfRule type="expression" dxfId="28" priority="348" stopIfTrue="1">
      <formula>$H4=0</formula>
    </cfRule>
    <cfRule type="expression" dxfId="27"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49" t="str">
        <f ca="1">OFFSET(L!$C$1,MATCH("Product List"&amp;ADDRESS(ROW(),COLUMN(),4),L!$A:$A,0)-1,SL,,)</f>
        <v>Completion required only if reporting level "Product (or List of Products)" selected on the 'Declaration' worksheet.</v>
      </c>
      <c r="B1" s="450"/>
      <c r="C1" s="450"/>
      <c r="D1" s="45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8" t="s">
        <v>898</v>
      </c>
      <c r="C4" s="448"/>
      <c r="D4" s="448"/>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75">
      <c r="A6" s="150"/>
      <c r="B6" s="454" t="s">
        <v>15656</v>
      </c>
      <c r="C6" s="108" t="s">
        <v>15657</v>
      </c>
      <c r="D6" s="108" t="s">
        <v>15658</v>
      </c>
      <c r="E6" s="349"/>
    </row>
    <row r="7" spans="1:6" ht="75">
      <c r="A7" s="151"/>
      <c r="B7" s="356" t="s">
        <v>15659</v>
      </c>
      <c r="C7" s="108" t="s">
        <v>15660</v>
      </c>
      <c r="D7" s="108" t="s">
        <v>15661</v>
      </c>
      <c r="E7" s="349"/>
    </row>
    <row r="8" spans="1:6" ht="75">
      <c r="A8" s="151"/>
      <c r="B8" s="356" t="s">
        <v>15662</v>
      </c>
      <c r="C8" s="108" t="s">
        <v>15663</v>
      </c>
      <c r="D8" s="108" t="s">
        <v>15664</v>
      </c>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1" t="str">
        <f ca="1">OFFSET(L!$C$1,MATCH("General"&amp;"Cpy",L!$A:$A,0)-1,SL,,)</f>
        <v>© 2022 Responsible Minerals Initiative. All rights reserved.</v>
      </c>
      <c r="C2006" s="451"/>
      <c r="D2006" s="451"/>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Roberto Bertin</cp:lastModifiedBy>
  <cp:lastPrinted>2015-04-21T20:47:43Z</cp:lastPrinted>
  <dcterms:created xsi:type="dcterms:W3CDTF">2010-06-21T21:00:23Z</dcterms:created>
  <dcterms:modified xsi:type="dcterms:W3CDTF">2022-08-25T11:12:07Z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